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CB271FBC-7BFB-4783-AC28-C6D0853D90F4}" xr6:coauthVersionLast="47" xr6:coauthVersionMax="47" xr10:uidLastSave="{00000000-0000-0000-0000-000000000000}"/>
  <bookViews>
    <workbookView xWindow="-120" yWindow="-120" windowWidth="29040" windowHeight="17640" firstSheet="2" activeTab="14" xr2:uid="{00000000-000D-0000-FFFF-FFFF00000000}"/>
  </bookViews>
  <sheets>
    <sheet name="Arkusz3 (2)" sheetId="14" r:id="rId1"/>
    <sheet name="Arkusz2 (2)" sheetId="13" r:id="rId2"/>
    <sheet name="Arkusz1" sheetId="1" r:id="rId3"/>
    <sheet name="Arkusz15" sheetId="20" r:id="rId4"/>
    <sheet name="Arkusz16" sheetId="21" r:id="rId5"/>
    <sheet name="Arkusz2" sheetId="2" r:id="rId6"/>
    <sheet name="Arkusz3" sheetId="10" r:id="rId7"/>
    <sheet name="Arkusz4" sheetId="3" r:id="rId8"/>
    <sheet name="Arkusz5" sheetId="5" r:id="rId9"/>
    <sheet name="Arkusz6" sheetId="6" r:id="rId10"/>
    <sheet name="Arkusz17" sheetId="22" r:id="rId11"/>
    <sheet name="Arkusz18" sheetId="23" r:id="rId12"/>
    <sheet name="Arkusz19" sheetId="24" r:id="rId13"/>
    <sheet name="Arkusz37" sheetId="42" r:id="rId14"/>
    <sheet name="Arkusz7" sheetId="7" r:id="rId15"/>
    <sheet name="Arkusz38" sheetId="43" r:id="rId16"/>
    <sheet name="Arkusz39" sheetId="44" r:id="rId17"/>
    <sheet name="Arkusz14" sheetId="19" r:id="rId18"/>
    <sheet name="Arkusz30" sheetId="35" r:id="rId19"/>
    <sheet name="Arkusz23" sheetId="28" r:id="rId20"/>
    <sheet name="Arkusz25" sheetId="30" r:id="rId21"/>
    <sheet name="Arkusz20" sheetId="25" r:id="rId22"/>
    <sheet name="Arkusz24" sheetId="29" r:id="rId23"/>
    <sheet name="Arkusz13" sheetId="18" r:id="rId24"/>
    <sheet name="Arkusz8" sheetId="8" r:id="rId25"/>
    <sheet name="Arkusz10" sheetId="12" r:id="rId26"/>
    <sheet name="Arkusz11" sheetId="17" r:id="rId27"/>
    <sheet name="Arkusz21" sheetId="26" r:id="rId28"/>
    <sheet name="Arkusz12" sheetId="15" r:id="rId29"/>
    <sheet name="Arkusz9" sheetId="16" r:id="rId30"/>
    <sheet name="Arkusz22" sheetId="27" r:id="rId31"/>
    <sheet name="Arkusz26" sheetId="31" r:id="rId32"/>
    <sheet name="Arkusz27" sheetId="32" r:id="rId33"/>
    <sheet name="Arkusz28" sheetId="33" r:id="rId34"/>
    <sheet name="Arkusz29" sheetId="34" r:id="rId35"/>
    <sheet name="Arkusz31" sheetId="36" r:id="rId36"/>
    <sheet name="Arkusz32" sheetId="37" r:id="rId37"/>
    <sheet name="Arkusz33" sheetId="38" r:id="rId38"/>
    <sheet name="Arkusz34" sheetId="39" r:id="rId39"/>
    <sheet name="Arkusz35" sheetId="40" r:id="rId40"/>
    <sheet name="Arkusz36" sheetId="41" r:id="rId41"/>
    <sheet name="Arkusz40" sheetId="45" r:id="rId42"/>
  </sheets>
  <calcPr calcId="181029"/>
</workbook>
</file>

<file path=xl/calcChain.xml><?xml version="1.0" encoding="utf-8"?>
<calcChain xmlns="http://schemas.openxmlformats.org/spreadsheetml/2006/main">
  <c r="L6" i="13" l="1"/>
  <c r="L10" i="13"/>
  <c r="M5" i="14"/>
  <c r="M11" i="14"/>
  <c r="M10" i="14"/>
  <c r="M7" i="7"/>
  <c r="M8" i="7" s="1"/>
  <c r="J8" i="7"/>
  <c r="L6" i="6"/>
  <c r="C9" i="5"/>
  <c r="G11" i="13"/>
  <c r="G6" i="13" s="1"/>
  <c r="E11" i="13"/>
  <c r="E6" i="13" s="1"/>
  <c r="C11" i="13"/>
  <c r="C6" i="13" s="1"/>
  <c r="H11" i="14"/>
  <c r="H5" i="14" s="1"/>
  <c r="F11" i="14"/>
  <c r="F5" i="14" s="1"/>
  <c r="C7" i="6"/>
  <c r="C8" i="7"/>
  <c r="C5" i="12"/>
  <c r="D5" i="12"/>
  <c r="C11" i="14"/>
  <c r="C5" i="14" s="1"/>
  <c r="M8" i="14"/>
  <c r="L11" i="14"/>
  <c r="L5" i="14" s="1"/>
  <c r="L8" i="7"/>
  <c r="F8" i="7"/>
  <c r="L7" i="6"/>
  <c r="K7" i="6"/>
  <c r="L9" i="10"/>
  <c r="K12" i="10"/>
  <c r="K6" i="10" s="1"/>
  <c r="K6" i="13"/>
  <c r="K11" i="13"/>
  <c r="L8" i="13"/>
  <c r="I7" i="6"/>
  <c r="E7" i="6"/>
  <c r="L14" i="2"/>
  <c r="F11" i="13"/>
  <c r="F6" i="13"/>
  <c r="M7" i="14"/>
  <c r="C6" i="10"/>
  <c r="C12" i="10"/>
  <c r="J11" i="14"/>
  <c r="J5" i="14" s="1"/>
  <c r="I11" i="13"/>
  <c r="I6" i="13" s="1"/>
  <c r="L8" i="10"/>
  <c r="L12" i="10" l="1"/>
  <c r="L11" i="13"/>
  <c r="E5" i="14"/>
  <c r="E11" i="14"/>
  <c r="E6" i="10"/>
  <c r="L6" i="10" l="1"/>
  <c r="L6" i="2"/>
  <c r="C6" i="2"/>
  <c r="C14" i="2" s="1"/>
  <c r="C7" i="12"/>
  <c r="D7" i="12"/>
  <c r="D4" i="3" l="1"/>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000-00000100000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xr:uid="{00000000-0006-0000-0000-00000200000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xr:uid="{00000000-0006-0000-0000-00000300000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xr:uid="{00000000-0006-0000-0000-00000400000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xr:uid="{00000000-0006-0000-0000-000005000000}">
      <text>
        <r>
          <rPr>
            <sz val="8"/>
            <color indexed="81"/>
            <rFont val="Tahoma"/>
            <charset val="1"/>
          </rPr>
          <t xml:space="preserve">
np. za 2018 r. – od 1.1.2018 r. do 31.12.2018 r.</t>
        </r>
      </text>
    </comment>
    <comment ref="A14" authorId="0" shapeId="0" xr:uid="{00000000-0006-0000-0000-000006000000}">
      <text>
        <r>
          <rPr>
            <sz val="8"/>
            <color indexed="81"/>
            <rFont val="Tahoma"/>
            <charset val="1"/>
          </rPr>
          <t xml:space="preserve">
Wiersz ten dotyczy sprawozdania łącznego państwowej jednostki budżetowej (jednostki nadrzędnej) oraz sprawozdania finansowego JST</t>
        </r>
      </text>
    </comment>
    <comment ref="A15" authorId="0" shapeId="0" xr:uid="{00000000-0006-0000-0000-00000700000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xr:uid="{00000000-0006-0000-0000-00000800000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xr:uid="{00000000-0006-0000-0000-00000900000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xr:uid="{00000000-0006-0000-0000-00000A00000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xr:uid="{00000000-0006-0000-0000-00000B00000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xr:uid="{00000000-0006-0000-0000-00000C00000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xr:uid="{00000000-0006-0000-0000-00000D00000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xr:uid="{00000000-0006-0000-0000-00000E00000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xr:uid="{00000000-0006-0000-0000-00000F00000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xr:uid="{00000000-0006-0000-0000-00001000000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xr:uid="{00000000-0006-0000-0000-00001100000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xr:uid="{00000000-0006-0000-0000-00001200000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xr:uid="{00000000-0006-0000-0000-00001300000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xr:uid="{00000000-0006-0000-0000-00001400000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xr:uid="{00000000-0006-0000-0000-00001500000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xr:uid="{00000000-0006-0000-0000-00001600000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xr:uid="{00000000-0006-0000-0000-00001700000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xr:uid="{00000000-0006-0000-0000-00001800000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xr:uid="{00000000-0006-0000-0000-00001900000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xr:uid="{00000000-0006-0000-0000-00001A00000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xr:uid="{00000000-0006-0000-0000-00001B00000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xr:uid="{00000000-0006-0000-0000-00001C00000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xr:uid="{00000000-0006-0000-0000-00001D00000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xr:uid="{00000000-0006-0000-0000-00001E00000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<sst xmlns="http://schemas.openxmlformats.org/spreadsheetml/2006/main" count="309" uniqueCount="142">
  <si>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</si>
  <si>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</si>
  <si>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</si>
  <si>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</si>
  <si>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</si>
  <si>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</si>
  <si>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</si>
  <si>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</si>
  <si>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</si>
  <si>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</si>
  <si>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</si>
  <si>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</si>
  <si>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</si>
  <si>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</si>
  <si>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</si>
  <si>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</si>
  <si>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</si>
  <si>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</si>
  <si>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</si>
  <si>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</si>
  <si>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</si>
  <si>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</si>
  <si>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</si>
  <si>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</si>
  <si>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</si>
  <si>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</si>
  <si>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</si>
  <si>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</si>
  <si>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</si>
  <si>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</si>
  <si>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</si>
  <si>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</si>
  <si>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</si>
  <si>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</si>
  <si>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</si>
  <si>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</si>
  <si>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</si>
  <si>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</si>
  <si>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</si>
  <si>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</si>
  <si>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</si>
  <si>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</si>
  <si>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</si>
  <si>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</si>
  <si>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</si>
  <si>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</si>
  <si>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</si>
  <si>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</si>
  <si>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</si>
  <si>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</si>
  <si>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</si>
  <si>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</si>
  <si>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</si>
  <si>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</si>
  <si>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</si>
  <si>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</si>
  <si>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</si>
  <si>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</si>
  <si>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</si>
  <si>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</si>
  <si>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</si>
  <si>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</si>
  <si>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</si>
  <si>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</si>
  <si>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</si>
  <si>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</si>
  <si>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</si>
  <si>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</si>
  <si>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</si>
  <si>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</si>
  <si>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</si>
  <si>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</si>
  <si>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</si>
  <si>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</si>
  <si>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</si>
  <si>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</si>
  <si>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</si>
  <si>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</si>
  <si>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</si>
  <si>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</si>
  <si>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</si>
  <si>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</si>
  <si>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</si>
  <si>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</si>
  <si>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</si>
  <si>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</si>
  <si>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</si>
  <si>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</si>
  <si>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</si>
  <si>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</si>
  <si>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</si>
  <si>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</si>
  <si>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</si>
  <si>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</si>
  <si>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</si>
  <si>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</si>
  <si>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</si>
  <si>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</si>
  <si>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</si>
  <si>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</si>
  <si>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</si>
  <si>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</si>
  <si>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Sprawozdanie nie obejmuje danych łącznych</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</si>
  <si>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</si>
  <si>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</si>
  <si>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</si>
  <si>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</si>
  <si>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</si>
  <si>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</si>
  <si>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 xml:space="preserve">Przedszkole Miejskie Nr 2 </t>
  </si>
  <si>
    <t>ul.Kościuszki 27; 95-035 Ozorków</t>
  </si>
  <si>
    <t>Przedszkole</t>
  </si>
  <si>
    <t xml:space="preserve">                        Zmniejszenia</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</si>
  <si>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</si>
  <si>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</si>
  <si>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</si>
  <si>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</si>
  <si>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poczatkowej powyżej 500, 00 zł do 10000,00 zalicza się do pozostałych środków trwałych, wartości niematerialnych i prawnych umorzonych 100%. Zapasy materiałów wycenia się według ceny zakupu. Należności w kwocie wymaganej zapłaty z zachowaniem  zasad ostrożności. Zobowiązania i roszczenia w kwocie wymaganej zapłaty z zachowaniem zasad ostrożności.Kapitały własne oraz aktywa i pasywa w  wartości nominalnej.</t>
  </si>
  <si>
    <t>umorzenie za okres</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</si>
  <si>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</si>
  <si>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</si>
  <si>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</si>
  <si>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</si>
  <si>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 xml:space="preserve">                                                                                                                                                    1.1.7. Zmiany umorzenia wartości niematerialnych i prawnych </t>
  </si>
  <si>
    <t>1.1.8. Zmiana wartości netto wartości niematerialnych i prawnych</t>
  </si>
  <si>
    <r>
      <t xml:space="preserve">                           Środki trwałe umarzane </t>
    </r>
    <r>
      <rPr>
        <b/>
        <sz val="12"/>
        <color theme="1"/>
        <rFont val="Calibri"/>
        <family val="2"/>
        <charset val="238"/>
        <scheme val="minor"/>
      </rPr>
      <t>stopniowo</t>
    </r>
  </si>
  <si>
    <t>Dane prezentowane w tabeli 1.16</t>
  </si>
  <si>
    <t>Dane prezentowane w tabeli 1.1.1.tabeli 1.1.2 tabeli 1.1.3 tabeli 1.1.4,tab.1.1.5,tab1.1.6,tab.1.1.7,tab 1.1.8</t>
  </si>
  <si>
    <t>Urządzenia techniczne            i maszyny</t>
  </si>
  <si>
    <t>1.16 Zmiana wartości zapasów-materiałów</t>
  </si>
  <si>
    <t>Zapasy -materiały</t>
  </si>
  <si>
    <t>wartość zapasów-                      materiałów na koniec roku obrotowego</t>
  </si>
  <si>
    <t>wartość zapasów-                                      materiałów na początek roku obrotowego</t>
  </si>
  <si>
    <t>w tym: art..spożywcze-żywieniowe</t>
  </si>
  <si>
    <t>1.1.4. Zmiany stanu umorzenia rzeczowych aktywów trwałych ( brutto )</t>
  </si>
  <si>
    <t>Wartości niematerialne i prawne umarzane jednorazowo(100%)</t>
  </si>
  <si>
    <t>26.03.2024r.</t>
  </si>
  <si>
    <t>01.01.2023 do 31.12.2023</t>
  </si>
  <si>
    <t>2023 r</t>
  </si>
  <si>
    <t>2024 r.</t>
  </si>
  <si>
    <t>26.03.2024 r.</t>
  </si>
  <si>
    <t>27.03.202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</si>
</sst>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2"/>
      <color theme="1"/>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40">
    <xf numFmtId="0" fontId="0" fillId="0" borderId="0" xfId="0"/>
    <xf numFmtId="0" fontId="0" fillId="0" borderId="1" xfId="0" applyBorder="1"/>
    <xf numFmtId="0" fontId="2" fillId="0" borderId="1" xfId="0" applyFont="1" applyBorder="1"/>
    <xf numFmtId="0" fontId="0" fillId="0" borderId="1" xfId="0" applyBorder="1" applyAlignment="1">
      <alignment horizontal="left"/>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0" fillId="0" borderId="1" xfId="0" applyBorder="1" applyAlignment="1">
      <alignment horizontal="left" wrapText="1"/>
    </xf>
    <xf numFmtId="0" fontId="4" fillId="0" borderId="0" xfId="0" applyFont="1" applyAlignment="1">
      <alignment horizontal="center"/>
    </xf>
    <xf numFmtId="0" fontId="8" fillId="0" borderId="0" xfId="0" applyFont="1" applyAlignment="1">
      <alignment horizontal="center"/>
    </xf>
    <xf numFmtId="0" fontId="7" fillId="0" borderId="1" xfId="0" applyFont="1" applyBorder="1"/>
    <xf numFmtId="0" fontId="9" fillId="0" borderId="0" xfId="0" applyFont="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6" xfId="0" applyFont="1" applyBorder="1" applyAlignment="1">
      <alignment horizontal="justify" vertical="center" wrapText="1"/>
    </xf>
    <xf numFmtId="4" fontId="10" fillId="0" borderId="7" xfId="0" applyNumberFormat="1" applyFont="1" applyBorder="1" applyAlignment="1">
      <alignment horizontal="right" vertical="center" wrapText="1"/>
    </xf>
    <xf numFmtId="0" fontId="10" fillId="0" borderId="8" xfId="0" applyFont="1" applyBorder="1" applyAlignment="1">
      <alignment horizontal="justify" vertical="center" wrapText="1"/>
    </xf>
    <xf numFmtId="4" fontId="10" fillId="0" borderId="9"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0" fontId="10" fillId="0" borderId="12" xfId="0" applyFont="1" applyBorder="1" applyAlignment="1">
      <alignment horizontal="center" vertical="center"/>
    </xf>
    <xf numFmtId="0" fontId="11" fillId="0" borderId="0" xfId="0" applyFont="1"/>
    <xf numFmtId="0" fontId="10"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justify" vertical="center" wrapText="1"/>
    </xf>
    <xf numFmtId="4" fontId="13" fillId="0" borderId="16"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1" xfId="0" applyFont="1" applyBorder="1" applyAlignment="1">
      <alignment horizontal="justify"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horizontal="center" vertical="center" wrapText="1"/>
    </xf>
    <xf numFmtId="4" fontId="13" fillId="0" borderId="9" xfId="0" applyNumberFormat="1" applyFont="1" applyBorder="1" applyAlignment="1">
      <alignment horizontal="right" vertical="center" wrapText="1"/>
    </xf>
    <xf numFmtId="0" fontId="13" fillId="0" borderId="17" xfId="0" applyFont="1" applyBorder="1" applyAlignment="1">
      <alignment horizontal="center" vertical="center" wrapText="1"/>
    </xf>
    <xf numFmtId="0" fontId="13" fillId="0" borderId="11" xfId="0" applyFont="1" applyBorder="1" applyAlignment="1">
      <alignment horizontal="justify" vertical="center" wrapText="1"/>
    </xf>
    <xf numFmtId="4" fontId="13" fillId="0" borderId="11" xfId="0" applyNumberFormat="1" applyFont="1" applyBorder="1" applyAlignment="1">
      <alignment horizontal="right" vertical="center"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right" vertical="center" wrapText="1"/>
    </xf>
    <xf numFmtId="0" fontId="14" fillId="0" borderId="0" xfId="0" applyFont="1"/>
    <xf numFmtId="0" fontId="15" fillId="0" borderId="0" xfId="0" applyFont="1"/>
    <xf numFmtId="0" fontId="15" fillId="0" borderId="21" xfId="0" applyFont="1" applyBorder="1"/>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1" fillId="0" borderId="23" xfId="0" applyFont="1" applyBorder="1" applyAlignment="1">
      <alignment horizontal="justify" vertical="center" wrapText="1"/>
    </xf>
    <xf numFmtId="4" fontId="19" fillId="0" borderId="1" xfId="0" applyNumberFormat="1" applyFont="1" applyBorder="1" applyAlignment="1">
      <alignment vertical="center" wrapText="1"/>
    </xf>
    <xf numFmtId="0" fontId="19" fillId="0" borderId="1" xfId="0" applyFont="1" applyBorder="1" applyAlignment="1">
      <alignment vertical="center" wrapText="1"/>
    </xf>
    <xf numFmtId="0" fontId="11" fillId="0" borderId="23" xfId="0" applyFont="1" applyBorder="1" applyAlignment="1">
      <alignment horizontal="justify" vertical="top" wrapText="1"/>
    </xf>
    <xf numFmtId="0" fontId="11" fillId="0" borderId="23" xfId="0" applyFont="1" applyBorder="1" applyAlignment="1">
      <alignment horizontal="left" vertical="center" wrapText="1"/>
    </xf>
    <xf numFmtId="0" fontId="13" fillId="0" borderId="1" xfId="0" applyFont="1" applyBorder="1" applyAlignment="1">
      <alignment horizontal="center" vertical="center" wrapText="1"/>
    </xf>
    <xf numFmtId="4" fontId="13" fillId="0" borderId="24" xfId="0" applyNumberFormat="1" applyFont="1" applyBorder="1" applyAlignment="1">
      <alignment horizontal="right" vertical="center" wrapText="1"/>
    </xf>
    <xf numFmtId="0" fontId="13" fillId="0" borderId="11" xfId="0" applyFont="1" applyBorder="1" applyAlignment="1">
      <alignment horizontal="center" vertical="center" wrapText="1"/>
    </xf>
    <xf numFmtId="4" fontId="13" fillId="0" borderId="25" xfId="0" applyNumberFormat="1" applyFont="1" applyBorder="1" applyAlignment="1">
      <alignment horizontal="right" vertical="center" wrapText="1"/>
    </xf>
    <xf numFmtId="0" fontId="13" fillId="0" borderId="19" xfId="0" applyFont="1" applyBorder="1" applyAlignment="1">
      <alignment horizontal="center" vertical="center" wrapText="1"/>
    </xf>
    <xf numFmtId="4" fontId="13" fillId="0" borderId="19" xfId="0" applyNumberFormat="1" applyFont="1" applyBorder="1" applyAlignment="1">
      <alignment horizontal="center" vertical="center" wrapText="1"/>
    </xf>
    <xf numFmtId="4" fontId="13" fillId="0" borderId="19" xfId="0" applyNumberFormat="1" applyFont="1" applyBorder="1" applyAlignment="1">
      <alignment horizontal="right"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4" fontId="10" fillId="0" borderId="11" xfId="0" applyNumberFormat="1" applyFont="1" applyBorder="1" applyAlignment="1">
      <alignment horizontal="right" vertical="center" wrapText="1"/>
    </xf>
    <xf numFmtId="4" fontId="10" fillId="0" borderId="26" xfId="0" applyNumberFormat="1" applyFont="1" applyBorder="1" applyAlignment="1">
      <alignment horizontal="right" vertical="center" wrapText="1"/>
    </xf>
    <xf numFmtId="0" fontId="10" fillId="0" borderId="26" xfId="0"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9" xfId="0" applyNumberFormat="1" applyFont="1" applyBorder="1" applyAlignment="1">
      <alignment horizontal="right" vertical="center" wrapText="1"/>
    </xf>
    <xf numFmtId="4" fontId="10" fillId="0" borderId="35" xfId="0" applyNumberFormat="1" applyFont="1" applyBorder="1" applyAlignment="1">
      <alignment horizontal="right" vertical="center" wrapText="1"/>
    </xf>
    <xf numFmtId="4" fontId="13" fillId="0" borderId="32" xfId="0" applyNumberFormat="1" applyFont="1" applyBorder="1" applyAlignment="1">
      <alignment horizontal="right" vertical="center" wrapText="1"/>
    </xf>
    <xf numFmtId="4" fontId="17" fillId="0" borderId="1" xfId="0" applyNumberFormat="1" applyFont="1" applyBorder="1" applyAlignment="1">
      <alignment vertical="center"/>
    </xf>
    <xf numFmtId="0" fontId="20" fillId="0" borderId="0" xfId="0" applyFont="1"/>
    <xf numFmtId="0" fontId="21" fillId="0" borderId="0" xfId="0" applyFont="1"/>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 xfId="0" applyFont="1" applyBorder="1" applyAlignment="1">
      <alignment horizontal="justify" vertical="top" wrapText="1"/>
    </xf>
    <xf numFmtId="0" fontId="17" fillId="0" borderId="1" xfId="0" applyFont="1" applyBorder="1" applyAlignment="1">
      <alignment horizontal="justify" vertical="top" wrapText="1"/>
    </xf>
    <xf numFmtId="0" fontId="11" fillId="0" borderId="1" xfId="0" applyFont="1" applyBorder="1" applyAlignment="1">
      <alignment horizontal="justify" vertical="top" wrapText="1"/>
    </xf>
    <xf numFmtId="0" fontId="14" fillId="0" borderId="1" xfId="0" applyFont="1" applyBorder="1" applyAlignment="1">
      <alignment horizontal="center" vertical="top" wrapText="1"/>
    </xf>
    <xf numFmtId="0" fontId="7" fillId="0" borderId="1" xfId="0" applyFont="1" applyBorder="1" applyAlignment="1">
      <alignment wrapText="1"/>
    </xf>
    <xf numFmtId="0" fontId="22" fillId="0" borderId="1" xfId="0" applyFont="1" applyBorder="1" applyAlignment="1">
      <alignment wrapText="1"/>
    </xf>
    <xf numFmtId="4" fontId="10" fillId="0" borderId="24"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7" fillId="3" borderId="1" xfId="0" applyFont="1" applyFill="1" applyBorder="1" applyAlignment="1">
      <alignment wrapText="1"/>
    </xf>
    <xf numFmtId="4" fontId="10" fillId="0" borderId="20" xfId="0" applyNumberFormat="1" applyFont="1" applyBorder="1" applyAlignment="1">
      <alignment horizontal="center" vertical="center" wrapText="1"/>
    </xf>
    <xf numFmtId="0" fontId="23" fillId="0" borderId="0" xfId="0" applyFont="1" applyAlignment="1">
      <alignment horizontal="center" vertical="center"/>
    </xf>
    <xf numFmtId="0" fontId="13" fillId="0" borderId="14" xfId="0" applyFont="1" applyBorder="1"/>
    <xf numFmtId="14" fontId="0" fillId="0" borderId="0" xfId="0" applyNumberFormat="1"/>
    <xf numFmtId="0" fontId="13" fillId="0" borderId="0" xfId="0" applyFont="1" applyAlignment="1">
      <alignment horizontal="justify"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16" fontId="10" fillId="0" borderId="1" xfId="0" applyNumberFormat="1" applyFont="1" applyBorder="1" applyAlignment="1">
      <alignment horizontal="center" vertical="center" wrapText="1"/>
    </xf>
    <xf numFmtId="0" fontId="11" fillId="0" borderId="22" xfId="0" applyFont="1" applyBorder="1" applyAlignment="1">
      <alignment horizontal="justify" vertical="top" wrapText="1"/>
    </xf>
    <xf numFmtId="4" fontId="13" fillId="0" borderId="16" xfId="0" applyNumberFormat="1" applyFont="1" applyBorder="1" applyAlignment="1">
      <alignment horizontal="center" vertical="center" wrapText="1"/>
    </xf>
    <xf numFmtId="0" fontId="1" fillId="0" borderId="1" xfId="0" applyFont="1" applyBorder="1" applyAlignment="1">
      <alignment wrapText="1"/>
    </xf>
    <xf numFmtId="4" fontId="24" fillId="0" borderId="13" xfId="0" applyNumberFormat="1" applyFont="1" applyBorder="1" applyAlignment="1">
      <alignment horizontal="right"/>
    </xf>
    <xf numFmtId="2" fontId="10" fillId="0" borderId="26"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0" xfId="0" applyFont="1" applyAlignment="1">
      <alignment horizont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842F-6D9F-448F-9CA0-FB7EE0905247}">
  <dimension ref="A1:M26"/>
  <sheetViews>
    <sheetView workbookViewId="0">
      <selection activeCell="D13" sqref="D13"/>
    </sheetView>
  </sheetViews>
  <sheetFormatPr defaultRowHeight="15" x14ac:dyDescent="0.25"/>
  <cols>
    <col min="1" max="1" width="6.140625" customWidth="1"/>
    <col min="2" max="2" width="19.7109375" customWidth="1"/>
    <col min="3" max="3" width="11.28515625" bestFit="1" customWidth="1"/>
    <col min="4" max="4" width="7.5703125" customWidth="1"/>
    <col min="5" max="5" width="8.5703125" customWidth="1"/>
    <col min="6" max="6" width="10" customWidth="1"/>
    <col min="7" max="7" width="10.5703125" customWidth="1"/>
    <col min="8" max="8" width="8" customWidth="1"/>
    <col min="9" max="9" width="9.28515625" customWidth="1"/>
    <col min="10" max="10" width="10" customWidth="1"/>
    <col min="11" max="11" width="8.5703125" customWidth="1"/>
    <col min="12" max="12" width="6.42578125" customWidth="1"/>
    <col min="13" max="13" width="14.5703125" customWidth="1"/>
  </cols>
  <sheetData>
    <row r="1" spans="1:13" ht="18.75" x14ac:dyDescent="0.3">
      <c r="A1" s="105" t="s">
        <v>134</v>
      </c>
      <c r="B1" s="105"/>
      <c r="C1" s="105"/>
      <c r="D1" s="105"/>
      <c r="E1" s="105"/>
      <c r="F1" s="105"/>
      <c r="G1" s="105"/>
      <c r="H1" s="105"/>
      <c r="I1" s="105"/>
      <c r="J1" s="105"/>
      <c r="K1" s="105"/>
      <c r="L1" s="105"/>
      <c r="M1" s="105"/>
    </row>
    <row r="2" spans="1:13" ht="16.5" thickBot="1" x14ac:dyDescent="0.3">
      <c r="A2" t="s">
        <v>139</v>
      </c>
      <c r="C2" s="22" t="s">
        <v>113</v>
      </c>
      <c r="D2" s="22"/>
      <c r="E2" s="22"/>
    </row>
    <row r="3" spans="1:13" x14ac:dyDescent="0.25">
      <c r="A3" s="106" t="s">
        <v>73</v>
      </c>
      <c r="B3" s="108" t="s">
        <v>74</v>
      </c>
      <c r="C3" s="108" t="s">
        <v>75</v>
      </c>
      <c r="D3" s="108" t="s">
        <v>76</v>
      </c>
      <c r="E3" s="108"/>
      <c r="F3" s="108"/>
      <c r="G3" s="108"/>
      <c r="H3" s="108"/>
      <c r="I3" s="108" t="s">
        <v>77</v>
      </c>
      <c r="J3" s="108"/>
      <c r="K3" s="108"/>
      <c r="L3" s="108"/>
      <c r="M3" s="110" t="s">
        <v>78</v>
      </c>
    </row>
    <row r="4" spans="1:13" ht="51.75" thickBot="1" x14ac:dyDescent="0.3">
      <c r="A4" s="107"/>
      <c r="B4" s="109"/>
      <c r="C4" s="109"/>
      <c r="D4" s="24" t="s">
        <v>79</v>
      </c>
      <c r="E4" s="24" t="s">
        <v>118</v>
      </c>
      <c r="F4" s="24" t="s">
        <v>80</v>
      </c>
      <c r="G4" s="24" t="s">
        <v>81</v>
      </c>
      <c r="H4" s="24" t="s">
        <v>82</v>
      </c>
      <c r="I4" s="24" t="s">
        <v>79</v>
      </c>
      <c r="J4" s="24" t="s">
        <v>83</v>
      </c>
      <c r="K4" s="24" t="s">
        <v>81</v>
      </c>
      <c r="L4" s="24" t="s">
        <v>82</v>
      </c>
      <c r="M4" s="111"/>
    </row>
    <row r="5" spans="1:13" ht="15.75" customHeight="1" x14ac:dyDescent="0.25">
      <c r="A5" s="25" t="s">
        <v>2</v>
      </c>
      <c r="B5" s="26" t="s">
        <v>84</v>
      </c>
      <c r="C5" s="27">
        <f>C11</f>
        <v>148615.01999999999</v>
      </c>
      <c r="D5" s="27"/>
      <c r="E5" s="27">
        <f>E10</f>
        <v>0</v>
      </c>
      <c r="F5" s="27">
        <f>F11</f>
        <v>5988.99</v>
      </c>
      <c r="G5" s="27"/>
      <c r="H5" s="27">
        <f>H11</f>
        <v>0</v>
      </c>
      <c r="I5" s="27"/>
      <c r="J5" s="27">
        <f>J11</f>
        <v>8485.33</v>
      </c>
      <c r="K5" s="27"/>
      <c r="L5" s="27">
        <f>L11</f>
        <v>0</v>
      </c>
      <c r="M5" s="27">
        <f>C5+F5-J5</f>
        <v>146118.68</v>
      </c>
    </row>
    <row r="6" spans="1:13" x14ac:dyDescent="0.25">
      <c r="A6" s="28" t="s">
        <v>18</v>
      </c>
      <c r="B6" s="29" t="s">
        <v>85</v>
      </c>
      <c r="C6" s="30"/>
      <c r="D6" s="31"/>
      <c r="E6" s="31"/>
      <c r="F6" s="30"/>
      <c r="G6" s="30"/>
      <c r="H6" s="31"/>
      <c r="I6" s="31"/>
      <c r="J6" s="30"/>
      <c r="K6" s="30"/>
      <c r="L6" s="30"/>
      <c r="M6" s="32"/>
    </row>
    <row r="7" spans="1:13" ht="39" customHeight="1" x14ac:dyDescent="0.25">
      <c r="A7" s="28" t="s">
        <v>19</v>
      </c>
      <c r="B7" s="29" t="s">
        <v>86</v>
      </c>
      <c r="C7" s="30"/>
      <c r="D7" s="31"/>
      <c r="E7" s="31"/>
      <c r="F7" s="31"/>
      <c r="G7" s="31"/>
      <c r="H7" s="31"/>
      <c r="I7" s="31"/>
      <c r="J7" s="31"/>
      <c r="K7" s="31"/>
      <c r="L7" s="31"/>
      <c r="M7" s="32">
        <f>F7</f>
        <v>0</v>
      </c>
    </row>
    <row r="8" spans="1:13" ht="23.25" customHeight="1" x14ac:dyDescent="0.25">
      <c r="A8" s="28" t="s">
        <v>21</v>
      </c>
      <c r="B8" s="29" t="s">
        <v>87</v>
      </c>
      <c r="C8" s="30">
        <v>39743.019999999997</v>
      </c>
      <c r="D8" s="31"/>
      <c r="E8" s="31"/>
      <c r="F8" s="31"/>
      <c r="G8" s="31"/>
      <c r="H8" s="31"/>
      <c r="I8" s="31"/>
      <c r="J8" s="31"/>
      <c r="K8" s="31"/>
      <c r="L8" s="31"/>
      <c r="M8" s="32">
        <f>C8+F8+H8</f>
        <v>39743.019999999997</v>
      </c>
    </row>
    <row r="9" spans="1:13" x14ac:dyDescent="0.25">
      <c r="A9" s="28" t="s">
        <v>23</v>
      </c>
      <c r="B9" s="29" t="s">
        <v>88</v>
      </c>
      <c r="C9" s="30"/>
      <c r="D9" s="31"/>
      <c r="E9" s="31"/>
      <c r="F9" s="31"/>
      <c r="G9" s="31"/>
      <c r="H9" s="31"/>
      <c r="I9" s="31"/>
      <c r="J9" s="31"/>
      <c r="K9" s="31"/>
      <c r="L9" s="31"/>
      <c r="M9" s="32"/>
    </row>
    <row r="10" spans="1:13" ht="23.25" customHeight="1" thickBot="1" x14ac:dyDescent="0.3">
      <c r="A10" s="28" t="s">
        <v>89</v>
      </c>
      <c r="B10" s="29" t="s">
        <v>90</v>
      </c>
      <c r="C10" s="30">
        <v>108872</v>
      </c>
      <c r="D10" s="31"/>
      <c r="E10" s="31"/>
      <c r="F10" s="31">
        <v>5988.99</v>
      </c>
      <c r="G10" s="31"/>
      <c r="H10" s="31">
        <v>0</v>
      </c>
      <c r="I10" s="31"/>
      <c r="J10" s="31">
        <v>8485.33</v>
      </c>
      <c r="K10" s="31"/>
      <c r="L10" s="31"/>
      <c r="M10" s="32">
        <f>C10+F10-J10</f>
        <v>106375.66</v>
      </c>
    </row>
    <row r="11" spans="1:13" ht="15" customHeight="1" thickBot="1" x14ac:dyDescent="0.3">
      <c r="A11" s="103" t="s">
        <v>72</v>
      </c>
      <c r="B11" s="104"/>
      <c r="C11" s="67">
        <f>C10+C8</f>
        <v>148615.01999999999</v>
      </c>
      <c r="D11" s="23"/>
      <c r="E11" s="67">
        <f>E10</f>
        <v>0</v>
      </c>
      <c r="F11" s="67">
        <f>F10</f>
        <v>5988.99</v>
      </c>
      <c r="G11" s="67"/>
      <c r="H11" s="67">
        <f>H10</f>
        <v>0</v>
      </c>
      <c r="I11" s="23"/>
      <c r="J11" s="67">
        <f>J10</f>
        <v>8485.33</v>
      </c>
      <c r="K11" s="23"/>
      <c r="L11" s="67">
        <f>L10</f>
        <v>0</v>
      </c>
      <c r="M11" s="85">
        <f>M8+M10</f>
        <v>146118.68</v>
      </c>
    </row>
    <row r="13" spans="1:13" x14ac:dyDescent="0.25">
      <c r="B13" s="88">
        <v>45378</v>
      </c>
    </row>
    <row r="15" spans="1:13" ht="15" customHeight="1" x14ac:dyDescent="0.25"/>
    <row r="26" ht="16.5" customHeight="1" x14ac:dyDescent="0.25"/>
  </sheetData>
  <mergeCells count="8">
    <mergeCell ref="A11:B11"/>
    <mergeCell ref="A1:M1"/>
    <mergeCell ref="A3:A4"/>
    <mergeCell ref="B3:B4"/>
    <mergeCell ref="C3:C4"/>
    <mergeCell ref="D3:H3"/>
    <mergeCell ref="I3:L3"/>
    <mergeCell ref="M3:M4"/>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workbookViewId="0">
      <selection activeCell="H5" sqref="H5"/>
    </sheetView>
  </sheetViews>
  <sheetFormatPr defaultRowHeight="15" x14ac:dyDescent="0.25"/>
  <cols>
    <col min="1" max="1" width="5.85546875" customWidth="1"/>
    <col min="2" max="2" width="31.140625" customWidth="1"/>
    <col min="3" max="3" width="10.140625" bestFit="1" customWidth="1"/>
    <col min="7" max="7" width="7" customWidth="1"/>
    <col min="9" max="9" width="9.5703125" bestFit="1" customWidth="1"/>
    <col min="11" max="12" width="10.140625" bestFit="1" customWidth="1"/>
  </cols>
  <sheetData>
    <row r="1" spans="1:12" ht="18.75" x14ac:dyDescent="0.3">
      <c r="A1" s="105" t="s">
        <v>122</v>
      </c>
      <c r="B1" s="105"/>
      <c r="C1" s="105"/>
      <c r="D1" s="105"/>
      <c r="E1" s="105"/>
      <c r="F1" s="105"/>
      <c r="G1" s="105"/>
      <c r="H1" s="105"/>
      <c r="I1" s="105"/>
      <c r="J1" s="105"/>
      <c r="K1" s="105"/>
      <c r="L1" s="105"/>
    </row>
    <row r="2" spans="1:12" ht="15.75" thickBot="1" x14ac:dyDescent="0.3">
      <c r="B2">
        <v>2023</v>
      </c>
    </row>
    <row r="3" spans="1:12" ht="15.75" x14ac:dyDescent="0.25">
      <c r="A3" s="114" t="s">
        <v>73</v>
      </c>
      <c r="B3" s="116" t="s">
        <v>74</v>
      </c>
      <c r="C3" s="116" t="s">
        <v>75</v>
      </c>
      <c r="D3" s="116" t="s">
        <v>76</v>
      </c>
      <c r="E3" s="116"/>
      <c r="F3" s="116"/>
      <c r="G3" s="116"/>
      <c r="H3" s="116" t="s">
        <v>77</v>
      </c>
      <c r="I3" s="116"/>
      <c r="J3" s="116"/>
      <c r="K3" s="116"/>
      <c r="L3" s="119" t="s">
        <v>78</v>
      </c>
    </row>
    <row r="4" spans="1:12" ht="63.75" thickBot="1" x14ac:dyDescent="0.3">
      <c r="A4" s="115"/>
      <c r="B4" s="117"/>
      <c r="C4" s="118"/>
      <c r="D4" s="59" t="s">
        <v>79</v>
      </c>
      <c r="E4" s="59" t="s">
        <v>80</v>
      </c>
      <c r="F4" s="59" t="s">
        <v>81</v>
      </c>
      <c r="G4" s="59" t="s">
        <v>82</v>
      </c>
      <c r="H4" s="59" t="s">
        <v>79</v>
      </c>
      <c r="I4" s="59" t="s">
        <v>83</v>
      </c>
      <c r="J4" s="59" t="s">
        <v>81</v>
      </c>
      <c r="K4" s="59" t="s">
        <v>82</v>
      </c>
      <c r="L4" s="120"/>
    </row>
    <row r="5" spans="1:12" ht="34.5" customHeight="1" x14ac:dyDescent="0.25">
      <c r="A5" s="60" t="s">
        <v>2</v>
      </c>
      <c r="B5" s="61" t="s">
        <v>95</v>
      </c>
      <c r="C5" s="62">
        <v>0</v>
      </c>
      <c r="D5" s="63">
        <v>0</v>
      </c>
      <c r="E5" s="63">
        <v>0</v>
      </c>
      <c r="F5" s="63">
        <v>0</v>
      </c>
      <c r="G5" s="63">
        <v>0</v>
      </c>
      <c r="H5" s="63">
        <v>0</v>
      </c>
      <c r="I5" s="63">
        <v>0</v>
      </c>
      <c r="J5" s="64">
        <v>0</v>
      </c>
      <c r="K5" s="64">
        <v>0</v>
      </c>
      <c r="L5" s="62">
        <v>0</v>
      </c>
    </row>
    <row r="6" spans="1:12" ht="33.75" customHeight="1" x14ac:dyDescent="0.25">
      <c r="A6" s="60" t="s">
        <v>10</v>
      </c>
      <c r="B6" s="61" t="s">
        <v>96</v>
      </c>
      <c r="C6" s="20">
        <v>4990.7</v>
      </c>
      <c r="D6" s="60">
        <v>0</v>
      </c>
      <c r="E6" s="60">
        <v>0</v>
      </c>
      <c r="F6" s="60">
        <v>0</v>
      </c>
      <c r="G6" s="60">
        <v>0</v>
      </c>
      <c r="H6" s="60">
        <v>0</v>
      </c>
      <c r="I6" s="102">
        <v>2366.6999999999998</v>
      </c>
      <c r="J6" s="20">
        <v>0</v>
      </c>
      <c r="K6" s="20">
        <v>0</v>
      </c>
      <c r="L6" s="20">
        <f>C6+E6-I6</f>
        <v>2624</v>
      </c>
    </row>
    <row r="7" spans="1:12" ht="16.5" thickBot="1" x14ac:dyDescent="0.3">
      <c r="A7" s="113" t="s">
        <v>72</v>
      </c>
      <c r="B7" s="113"/>
      <c r="C7" s="20">
        <f>C6</f>
        <v>4990.7</v>
      </c>
      <c r="D7" s="66">
        <v>0</v>
      </c>
      <c r="E7" s="66">
        <f>E6</f>
        <v>0</v>
      </c>
      <c r="F7" s="66">
        <v>0</v>
      </c>
      <c r="G7" s="66">
        <v>0</v>
      </c>
      <c r="H7" s="66">
        <v>0</v>
      </c>
      <c r="I7" s="101">
        <f>I6</f>
        <v>2366.6999999999998</v>
      </c>
      <c r="J7" s="65">
        <v>0</v>
      </c>
      <c r="K7" s="65">
        <f>K6</f>
        <v>0</v>
      </c>
      <c r="L7" s="20">
        <f>L6+L5</f>
        <v>2624</v>
      </c>
    </row>
    <row r="9" spans="1:12" x14ac:dyDescent="0.25">
      <c r="B9" t="s">
        <v>136</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2DE6-B6AF-4EA2-B1DC-3D9EDC5E0BF2}">
  <dimension ref="A1"/>
  <sheetViews>
    <sheetView topLeftCell="AP1"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F10B-65D9-410A-9A83-45553415D548}">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3F5A-4D7B-453D-8BA2-E6CA6E752995}">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CCC2-F207-4873-B067-7C2A1750C7D6}">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tabSelected="1" workbookViewId="0">
      <selection activeCell="B10" sqref="B10"/>
    </sheetView>
  </sheetViews>
  <sheetFormatPr defaultRowHeight="15" x14ac:dyDescent="0.25"/>
  <cols>
    <col min="1" max="1" width="4" customWidth="1"/>
    <col min="2" max="2" width="28.7109375" customWidth="1"/>
    <col min="3" max="3" width="10.140625" bestFit="1" customWidth="1"/>
    <col min="4" max="4" width="9.140625" customWidth="1"/>
    <col min="5" max="5" width="8.140625" customWidth="1"/>
    <col min="6" max="6" width="7.85546875" customWidth="1"/>
    <col min="7" max="7" width="12.28515625" customWidth="1"/>
    <col min="8" max="8" width="5" customWidth="1"/>
    <col min="9" max="9" width="9.7109375" customWidth="1"/>
    <col min="10" max="10" width="8.85546875" customWidth="1"/>
    <col min="11" max="11" width="8" customWidth="1"/>
    <col min="12" max="12" width="8.42578125" customWidth="1"/>
    <col min="13" max="13" width="10.140625" bestFit="1" customWidth="1"/>
  </cols>
  <sheetData>
    <row r="1" spans="1:13" ht="18.75" x14ac:dyDescent="0.3">
      <c r="A1" s="11" t="s">
        <v>123</v>
      </c>
      <c r="B1" s="11"/>
      <c r="C1" s="11"/>
      <c r="D1" s="11"/>
      <c r="E1" s="11"/>
      <c r="F1" s="11"/>
      <c r="G1" s="11"/>
      <c r="H1" s="11"/>
      <c r="I1" s="11"/>
      <c r="J1" s="11"/>
      <c r="K1" s="11"/>
      <c r="L1" s="11"/>
    </row>
    <row r="3" spans="1:13" ht="15.75" thickBot="1" x14ac:dyDescent="0.3">
      <c r="B3">
        <v>2023</v>
      </c>
    </row>
    <row r="4" spans="1:13" ht="15" customHeight="1" x14ac:dyDescent="0.25">
      <c r="A4" s="125" t="s">
        <v>73</v>
      </c>
      <c r="B4" s="123" t="s">
        <v>74</v>
      </c>
      <c r="C4" s="123" t="s">
        <v>75</v>
      </c>
      <c r="D4" s="128" t="s">
        <v>76</v>
      </c>
      <c r="E4" s="129"/>
      <c r="F4" s="129"/>
      <c r="G4" s="129"/>
      <c r="H4" s="129"/>
      <c r="I4" s="128" t="s">
        <v>77</v>
      </c>
      <c r="J4" s="129"/>
      <c r="K4" s="129"/>
      <c r="L4" s="130"/>
      <c r="M4" s="123" t="s">
        <v>78</v>
      </c>
    </row>
    <row r="5" spans="1:13" ht="27.75" customHeight="1" thickBot="1" x14ac:dyDescent="0.3">
      <c r="A5" s="126"/>
      <c r="B5" s="127"/>
      <c r="C5" s="124"/>
      <c r="D5" s="24" t="s">
        <v>79</v>
      </c>
      <c r="E5" s="24" t="s">
        <v>118</v>
      </c>
      <c r="F5" s="24" t="s">
        <v>80</v>
      </c>
      <c r="G5" s="24" t="s">
        <v>81</v>
      </c>
      <c r="H5" s="24" t="s">
        <v>82</v>
      </c>
      <c r="I5" s="24" t="s">
        <v>79</v>
      </c>
      <c r="J5" s="24" t="s">
        <v>83</v>
      </c>
      <c r="K5" s="24" t="s">
        <v>81</v>
      </c>
      <c r="L5" s="24" t="s">
        <v>82</v>
      </c>
      <c r="M5" s="124"/>
    </row>
    <row r="6" spans="1:13" ht="36" customHeight="1" thickBot="1" x14ac:dyDescent="0.3">
      <c r="A6" s="52" t="s">
        <v>2</v>
      </c>
      <c r="B6" s="29" t="s">
        <v>95</v>
      </c>
      <c r="C6" s="53">
        <v>0</v>
      </c>
      <c r="D6" s="54">
        <v>0</v>
      </c>
      <c r="E6" s="35">
        <v>0</v>
      </c>
      <c r="F6" s="35"/>
      <c r="G6" s="54">
        <v>0</v>
      </c>
      <c r="H6" s="35">
        <v>0</v>
      </c>
      <c r="I6" s="54">
        <v>0</v>
      </c>
      <c r="J6" s="54">
        <v>0</v>
      </c>
      <c r="K6" s="54">
        <v>0</v>
      </c>
      <c r="L6" s="70">
        <v>0</v>
      </c>
      <c r="M6" s="71">
        <v>0</v>
      </c>
    </row>
    <row r="7" spans="1:13" ht="35.25" customHeight="1" thickBot="1" x14ac:dyDescent="0.3">
      <c r="A7" s="52" t="s">
        <v>10</v>
      </c>
      <c r="B7" s="29" t="s">
        <v>96</v>
      </c>
      <c r="C7" s="55">
        <v>4990.7</v>
      </c>
      <c r="D7" s="56">
        <v>0</v>
      </c>
      <c r="E7" s="56">
        <v>0</v>
      </c>
      <c r="F7" s="56"/>
      <c r="G7" s="56">
        <v>0</v>
      </c>
      <c r="H7" s="57">
        <v>0</v>
      </c>
      <c r="I7" s="56">
        <v>0</v>
      </c>
      <c r="J7" s="56">
        <v>2366.6999999999998</v>
      </c>
      <c r="K7" s="56"/>
      <c r="L7" s="58"/>
      <c r="M7" s="55">
        <f>C7+F7-J7</f>
        <v>2624</v>
      </c>
    </row>
    <row r="8" spans="1:13" ht="16.5" thickBot="1" x14ac:dyDescent="0.3">
      <c r="A8" s="121" t="s">
        <v>72</v>
      </c>
      <c r="B8" s="122"/>
      <c r="C8" s="68">
        <f>C7</f>
        <v>4990.7</v>
      </c>
      <c r="D8" s="67">
        <v>0</v>
      </c>
      <c r="E8" s="68">
        <v>0</v>
      </c>
      <c r="F8" s="68">
        <f>F7</f>
        <v>0</v>
      </c>
      <c r="G8" s="67">
        <v>0</v>
      </c>
      <c r="H8" s="67">
        <v>0</v>
      </c>
      <c r="I8" s="67">
        <v>0</v>
      </c>
      <c r="J8" s="67">
        <f>J7</f>
        <v>2366.6999999999998</v>
      </c>
      <c r="K8" s="67"/>
      <c r="L8" s="69">
        <f>L7</f>
        <v>0</v>
      </c>
      <c r="M8" s="68">
        <f>M7+M6</f>
        <v>2624</v>
      </c>
    </row>
    <row r="10" spans="1:13" x14ac:dyDescent="0.25">
      <c r="B10" s="88">
        <v>45378</v>
      </c>
    </row>
    <row r="33" ht="15" customHeight="1" x14ac:dyDescent="0.25"/>
    <row r="37" ht="16.5" customHeight="1" x14ac:dyDescent="0.25"/>
  </sheetData>
  <mergeCells count="7">
    <mergeCell ref="A8:B8"/>
    <mergeCell ref="M4:M5"/>
    <mergeCell ref="A4:A5"/>
    <mergeCell ref="B4:B5"/>
    <mergeCell ref="C4:C5"/>
    <mergeCell ref="D4:H4"/>
    <mergeCell ref="I4:L4"/>
  </mergeCells>
  <pageMargins left="0.7" right="0.7" top="0.75" bottom="0.75" header="0.3" footer="0.3"/>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3DA6-6C0B-4C1C-A981-23B39EC20138}">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93A23-CD40-4734-859E-14DE659800A9}">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70B3-3246-4A04-8916-2D2183233DC7}">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7A12-FE88-4861-AAB8-89EA75547CEB}">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3800-A438-45A3-A8E2-07EBDD92B603}">
  <dimension ref="A1:L32"/>
  <sheetViews>
    <sheetView workbookViewId="0">
      <selection activeCell="G29" sqref="G29"/>
    </sheetView>
  </sheetViews>
  <sheetFormatPr defaultRowHeight="15" x14ac:dyDescent="0.25"/>
  <cols>
    <col min="1" max="1" width="7.5703125" customWidth="1"/>
    <col min="2" max="2" width="22.85546875" customWidth="1"/>
    <col min="3" max="3" width="11.28515625" bestFit="1" customWidth="1"/>
    <col min="4" max="4" width="5.42578125" customWidth="1"/>
    <col min="5" max="5" width="11.28515625" customWidth="1"/>
    <col min="6" max="6" width="9.7109375" customWidth="1"/>
    <col min="7" max="7" width="10.140625" bestFit="1" customWidth="1"/>
    <col min="8" max="8" width="10.5703125" customWidth="1"/>
    <col min="10" max="10" width="12.42578125" customWidth="1"/>
    <col min="11" max="11" width="9.42578125" customWidth="1"/>
    <col min="12" max="12" width="11.140625" customWidth="1"/>
  </cols>
  <sheetData>
    <row r="1" spans="1:12" ht="18.75" x14ac:dyDescent="0.3">
      <c r="A1" s="105" t="s">
        <v>119</v>
      </c>
      <c r="B1" s="105"/>
      <c r="C1" s="105"/>
      <c r="D1" s="105"/>
      <c r="E1" s="105"/>
      <c r="F1" s="105"/>
      <c r="G1" s="105"/>
      <c r="H1" s="105"/>
      <c r="I1" s="105"/>
      <c r="J1" s="105"/>
      <c r="K1" s="105"/>
      <c r="L1" s="105"/>
    </row>
    <row r="2" spans="1:12" ht="16.5" thickBot="1" x14ac:dyDescent="0.3">
      <c r="C2" s="22" t="s">
        <v>113</v>
      </c>
      <c r="D2" s="22"/>
      <c r="E2" s="22"/>
    </row>
    <row r="3" spans="1:12" ht="15.75" thickBot="1" x14ac:dyDescent="0.3">
      <c r="B3">
        <v>2023</v>
      </c>
      <c r="G3" s="87"/>
      <c r="H3" s="87"/>
      <c r="I3" s="87"/>
      <c r="J3" s="87"/>
    </row>
    <row r="4" spans="1:12" x14ac:dyDescent="0.25">
      <c r="A4" s="106" t="s">
        <v>73</v>
      </c>
      <c r="B4" s="108" t="s">
        <v>74</v>
      </c>
      <c r="C4" s="108" t="s">
        <v>75</v>
      </c>
      <c r="D4" s="108" t="s">
        <v>76</v>
      </c>
      <c r="E4" s="108"/>
      <c r="F4" s="108"/>
      <c r="G4" s="108"/>
      <c r="H4" s="86" t="s">
        <v>112</v>
      </c>
      <c r="I4" s="86"/>
      <c r="J4" s="86"/>
      <c r="L4" s="110" t="s">
        <v>78</v>
      </c>
    </row>
    <row r="5" spans="1:12" ht="51.75" thickBot="1" x14ac:dyDescent="0.3">
      <c r="A5" s="107"/>
      <c r="B5" s="109"/>
      <c r="C5" s="109"/>
      <c r="D5" s="24" t="s">
        <v>79</v>
      </c>
      <c r="E5" s="24" t="s">
        <v>80</v>
      </c>
      <c r="F5" s="24" t="s">
        <v>81</v>
      </c>
      <c r="G5" s="24" t="s">
        <v>82</v>
      </c>
      <c r="H5" s="24" t="s">
        <v>79</v>
      </c>
      <c r="I5" s="24" t="s">
        <v>83</v>
      </c>
      <c r="J5" s="24" t="s">
        <v>81</v>
      </c>
      <c r="K5" s="24" t="s">
        <v>82</v>
      </c>
      <c r="L5" s="111"/>
    </row>
    <row r="6" spans="1:12" x14ac:dyDescent="0.25">
      <c r="A6" s="25" t="s">
        <v>2</v>
      </c>
      <c r="B6" s="26" t="s">
        <v>84</v>
      </c>
      <c r="C6" s="27">
        <f>C11</f>
        <v>148615.01999999999</v>
      </c>
      <c r="D6" s="27"/>
      <c r="E6" s="27">
        <f>E11</f>
        <v>5988.99</v>
      </c>
      <c r="F6" s="27">
        <f>F8</f>
        <v>0</v>
      </c>
      <c r="G6" s="98">
        <f>G11</f>
        <v>0</v>
      </c>
      <c r="H6" s="27"/>
      <c r="I6" s="27">
        <f>I11</f>
        <v>8485.33</v>
      </c>
      <c r="J6" s="27"/>
      <c r="K6" s="27">
        <f>K10</f>
        <v>0</v>
      </c>
      <c r="L6" s="27">
        <f>C6+E6-I6</f>
        <v>146118.68</v>
      </c>
    </row>
    <row r="7" spans="1:12" ht="31.5" customHeight="1" x14ac:dyDescent="0.25">
      <c r="A7" s="28" t="s">
        <v>19</v>
      </c>
      <c r="B7" s="29" t="s">
        <v>86</v>
      </c>
      <c r="C7" s="30"/>
      <c r="D7" s="31"/>
      <c r="E7" s="31"/>
      <c r="F7" s="31"/>
      <c r="G7" s="31"/>
      <c r="H7" s="31"/>
      <c r="I7" s="31"/>
      <c r="J7" s="31"/>
      <c r="K7" s="31"/>
      <c r="L7" s="32"/>
    </row>
    <row r="8" spans="1:12" ht="25.5" customHeight="1" x14ac:dyDescent="0.25">
      <c r="A8" s="28" t="s">
        <v>21</v>
      </c>
      <c r="B8" s="29" t="s">
        <v>87</v>
      </c>
      <c r="C8" s="30">
        <v>39743.019999999997</v>
      </c>
      <c r="D8" s="31"/>
      <c r="E8" s="31"/>
      <c r="F8" s="31"/>
      <c r="G8" s="31"/>
      <c r="H8" s="31"/>
      <c r="I8" s="31"/>
      <c r="J8" s="31"/>
      <c r="K8" s="31"/>
      <c r="L8" s="32">
        <f>C8+E8+G8-K8</f>
        <v>39743.019999999997</v>
      </c>
    </row>
    <row r="9" spans="1:12" ht="18.75" customHeight="1" x14ac:dyDescent="0.25">
      <c r="A9" s="28" t="s">
        <v>23</v>
      </c>
      <c r="B9" s="29" t="s">
        <v>88</v>
      </c>
      <c r="C9" s="30"/>
      <c r="D9" s="31"/>
      <c r="E9" s="31"/>
      <c r="F9" s="31"/>
      <c r="G9" s="31"/>
      <c r="H9" s="31"/>
      <c r="I9" s="31"/>
      <c r="J9" s="31"/>
      <c r="K9" s="31"/>
      <c r="L9" s="32"/>
    </row>
    <row r="10" spans="1:12" ht="16.5" customHeight="1" thickBot="1" x14ac:dyDescent="0.3">
      <c r="A10" s="28" t="s">
        <v>89</v>
      </c>
      <c r="B10" s="29" t="s">
        <v>90</v>
      </c>
      <c r="C10" s="30">
        <v>108872</v>
      </c>
      <c r="D10" s="31"/>
      <c r="E10" s="31">
        <v>5988.99</v>
      </c>
      <c r="F10" s="31"/>
      <c r="G10" s="31"/>
      <c r="H10" s="31"/>
      <c r="I10" s="31">
        <v>8485.33</v>
      </c>
      <c r="J10" s="31"/>
      <c r="K10" s="31"/>
      <c r="L10" s="32">
        <f>C10+E10-I10</f>
        <v>106375.66</v>
      </c>
    </row>
    <row r="11" spans="1:12" ht="16.5" thickBot="1" x14ac:dyDescent="0.3">
      <c r="A11" s="103" t="s">
        <v>72</v>
      </c>
      <c r="B11" s="104"/>
      <c r="C11" s="67">
        <f>C10+C8</f>
        <v>148615.01999999999</v>
      </c>
      <c r="D11" s="23"/>
      <c r="E11" s="67">
        <f>E10</f>
        <v>5988.99</v>
      </c>
      <c r="F11" s="67">
        <f>F8</f>
        <v>0</v>
      </c>
      <c r="G11" s="67">
        <f>G10</f>
        <v>0</v>
      </c>
      <c r="H11" s="23"/>
      <c r="I11" s="67">
        <f>I10</f>
        <v>8485.33</v>
      </c>
      <c r="J11" s="23"/>
      <c r="K11" s="67">
        <f>K10</f>
        <v>0</v>
      </c>
      <c r="L11" s="85">
        <f>L10+L8</f>
        <v>146118.68</v>
      </c>
    </row>
    <row r="12" spans="1:12" x14ac:dyDescent="0.25">
      <c r="B12" s="89" t="s">
        <v>140</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E169-2C7D-48F4-888F-200EA7612B5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5064-E534-437C-AF7A-FED7F15AB92A}">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F4E6A-112F-45F3-8641-7C4F3D2EF25E}">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A420-4E3B-4F94-990B-89091F2D4F4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3B40-778A-4D3C-A13F-C1D6CF97084F}">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
  <sheetViews>
    <sheetView workbookViewId="0">
      <selection activeCell="B8" sqref="B8"/>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2" t="s">
        <v>124</v>
      </c>
      <c r="B1" s="73"/>
      <c r="C1" s="73"/>
      <c r="D1" s="39"/>
    </row>
    <row r="2" spans="1:8" x14ac:dyDescent="0.25">
      <c r="A2" s="40"/>
      <c r="B2" s="40">
        <v>2023</v>
      </c>
      <c r="C2" s="40"/>
      <c r="D2" s="39"/>
    </row>
    <row r="3" spans="1:8" ht="109.5" customHeight="1" x14ac:dyDescent="0.25">
      <c r="A3" s="74" t="s">
        <v>73</v>
      </c>
      <c r="B3" s="75" t="s">
        <v>74</v>
      </c>
      <c r="C3" s="134" t="s">
        <v>99</v>
      </c>
      <c r="D3" s="135"/>
      <c r="E3" s="135"/>
      <c r="F3" s="134" t="s">
        <v>100</v>
      </c>
      <c r="G3" s="135"/>
      <c r="H3" s="139"/>
    </row>
    <row r="4" spans="1:8" ht="33" customHeight="1" x14ac:dyDescent="0.25">
      <c r="A4" s="76">
        <v>1</v>
      </c>
      <c r="B4" s="77" t="s">
        <v>97</v>
      </c>
      <c r="C4" s="131">
        <v>0</v>
      </c>
      <c r="D4" s="132"/>
      <c r="E4" s="133"/>
      <c r="F4" s="134">
        <v>0</v>
      </c>
      <c r="G4" s="135"/>
      <c r="H4" s="139"/>
    </row>
    <row r="5" spans="1:8" ht="33" customHeight="1" x14ac:dyDescent="0.25">
      <c r="A5" s="97">
        <v>2</v>
      </c>
      <c r="B5" s="77" t="s">
        <v>135</v>
      </c>
      <c r="C5" s="90"/>
      <c r="D5" s="91"/>
      <c r="E5" s="92"/>
      <c r="F5" s="93"/>
      <c r="G5" s="94"/>
      <c r="H5" s="95"/>
    </row>
    <row r="6" spans="1:8" ht="15.75" x14ac:dyDescent="0.25">
      <c r="A6" s="78"/>
      <c r="B6" s="79" t="s">
        <v>98</v>
      </c>
      <c r="C6" s="131">
        <v>0</v>
      </c>
      <c r="D6" s="132"/>
      <c r="E6" s="133"/>
      <c r="F6" s="136">
        <v>0</v>
      </c>
      <c r="G6" s="137"/>
      <c r="H6" s="138"/>
    </row>
    <row r="8" spans="1:8" x14ac:dyDescent="0.25">
      <c r="B8" s="88">
        <v>45378</v>
      </c>
    </row>
    <row r="44" ht="117.75" customHeight="1" x14ac:dyDescent="0.25"/>
  </sheetData>
  <mergeCells count="6">
    <mergeCell ref="C6:E6"/>
    <mergeCell ref="C3:E3"/>
    <mergeCell ref="F6:H6"/>
    <mergeCell ref="F3:H3"/>
    <mergeCell ref="C4:E4"/>
    <mergeCell ref="F4:H4"/>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
  <sheetViews>
    <sheetView workbookViewId="0">
      <selection activeCell="K28" sqref="K28"/>
    </sheetView>
  </sheetViews>
  <sheetFormatPr defaultRowHeight="15" x14ac:dyDescent="0.25"/>
  <cols>
    <col min="1" max="1" width="10.140625" bestFit="1" customWidth="1"/>
    <col min="2" max="2" width="22.5703125" customWidth="1"/>
    <col min="3" max="3" width="30" customWidth="1"/>
    <col min="4" max="4" width="22.85546875" customWidth="1"/>
  </cols>
  <sheetData>
    <row r="1" spans="1:4" ht="18.75" x14ac:dyDescent="0.3">
      <c r="A1" s="105" t="s">
        <v>129</v>
      </c>
      <c r="B1" s="105"/>
      <c r="C1" s="105"/>
      <c r="D1" s="105"/>
    </row>
    <row r="2" spans="1:4" ht="15.75" thickBot="1" x14ac:dyDescent="0.3">
      <c r="A2">
        <v>2023</v>
      </c>
    </row>
    <row r="3" spans="1:4" ht="15.75" customHeight="1" x14ac:dyDescent="0.25">
      <c r="A3" s="114" t="s">
        <v>73</v>
      </c>
      <c r="B3" s="116" t="s">
        <v>74</v>
      </c>
      <c r="C3" s="116" t="s">
        <v>132</v>
      </c>
      <c r="D3" s="116" t="s">
        <v>131</v>
      </c>
    </row>
    <row r="4" spans="1:4" ht="15.75" customHeight="1" thickBot="1" x14ac:dyDescent="0.3">
      <c r="A4" s="115"/>
      <c r="B4" s="117"/>
      <c r="C4" s="118"/>
      <c r="D4" s="118"/>
    </row>
    <row r="5" spans="1:4" ht="52.5" customHeight="1" x14ac:dyDescent="0.25">
      <c r="A5" s="60" t="s">
        <v>2</v>
      </c>
      <c r="B5" s="61" t="s">
        <v>130</v>
      </c>
      <c r="C5" s="82">
        <f>C6</f>
        <v>4070.33</v>
      </c>
      <c r="D5" s="82">
        <f>D6</f>
        <v>6666.71</v>
      </c>
    </row>
    <row r="6" spans="1:4" ht="52.5" customHeight="1" x14ac:dyDescent="0.25">
      <c r="A6" s="96">
        <v>44197</v>
      </c>
      <c r="B6" s="61" t="s">
        <v>133</v>
      </c>
      <c r="C6" s="82">
        <v>4070.33</v>
      </c>
      <c r="D6" s="82">
        <v>6666.71</v>
      </c>
    </row>
    <row r="7" spans="1:4" ht="15.75" x14ac:dyDescent="0.25">
      <c r="A7" s="113" t="s">
        <v>72</v>
      </c>
      <c r="B7" s="113"/>
      <c r="C7" s="83">
        <f>C5</f>
        <v>4070.33</v>
      </c>
      <c r="D7" s="83">
        <f>D5</f>
        <v>6666.71</v>
      </c>
    </row>
    <row r="10" spans="1:4" x14ac:dyDescent="0.25">
      <c r="A10" s="88">
        <v>45377</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0FFD8-D53F-432A-B331-269ABC934046}">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2515-689E-4E15-95F0-1B27FF8D8338}">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B562-CBD8-464B-B337-D9F88FA16DBE}">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opLeftCell="A52" workbookViewId="0">
      <selection activeCell="B13" sqref="B13"/>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109</v>
      </c>
    </row>
    <row r="6" spans="1:2" x14ac:dyDescent="0.25">
      <c r="A6" s="1" t="s">
        <v>5</v>
      </c>
      <c r="B6" s="1" t="s">
        <v>6</v>
      </c>
    </row>
    <row r="7" spans="1:2" x14ac:dyDescent="0.25">
      <c r="A7" s="1"/>
      <c r="B7" s="10" t="s">
        <v>64</v>
      </c>
    </row>
    <row r="8" spans="1:2" x14ac:dyDescent="0.25">
      <c r="A8" s="1" t="s">
        <v>7</v>
      </c>
      <c r="B8" s="1" t="s">
        <v>8</v>
      </c>
    </row>
    <row r="9" spans="1:2" x14ac:dyDescent="0.25">
      <c r="A9" s="1"/>
      <c r="B9" s="10" t="s">
        <v>110</v>
      </c>
    </row>
    <row r="10" spans="1:2" x14ac:dyDescent="0.25">
      <c r="A10" s="1" t="s">
        <v>9</v>
      </c>
      <c r="B10" s="1" t="s">
        <v>114</v>
      </c>
    </row>
    <row r="11" spans="1:2" x14ac:dyDescent="0.25">
      <c r="A11" s="1"/>
      <c r="B11" s="10" t="s">
        <v>111</v>
      </c>
    </row>
    <row r="12" spans="1:2" x14ac:dyDescent="0.25">
      <c r="A12" s="3" t="s">
        <v>10</v>
      </c>
      <c r="B12" s="1" t="s">
        <v>137</v>
      </c>
    </row>
    <row r="13" spans="1:2" x14ac:dyDescent="0.25">
      <c r="A13" s="3"/>
      <c r="B13" s="1"/>
    </row>
    <row r="14" spans="1:2" x14ac:dyDescent="0.25">
      <c r="A14" s="1" t="s">
        <v>11</v>
      </c>
      <c r="B14" s="4" t="s">
        <v>102</v>
      </c>
    </row>
    <row r="15" spans="1:2" ht="300" customHeight="1" x14ac:dyDescent="0.25">
      <c r="A15" s="1" t="s">
        <v>12</v>
      </c>
      <c r="B15" s="4" t="s">
        <v>117</v>
      </c>
    </row>
    <row r="16" spans="1:2" x14ac:dyDescent="0.25">
      <c r="A16" s="1" t="s">
        <v>13</v>
      </c>
      <c r="B16" s="1" t="s">
        <v>14</v>
      </c>
    </row>
    <row r="17" spans="1:2" x14ac:dyDescent="0.25">
      <c r="A17" s="1"/>
      <c r="B17" s="1"/>
    </row>
    <row r="18" spans="1:2" x14ac:dyDescent="0.25">
      <c r="A18" s="1" t="s">
        <v>15</v>
      </c>
      <c r="B18" s="2" t="s">
        <v>16</v>
      </c>
    </row>
    <row r="19" spans="1:2" ht="9" customHeight="1" x14ac:dyDescent="0.25">
      <c r="A19" s="1" t="s">
        <v>17</v>
      </c>
      <c r="B19" s="1"/>
    </row>
    <row r="20" spans="1:2" ht="34.5" customHeight="1" x14ac:dyDescent="0.25">
      <c r="A20" s="1" t="s">
        <v>18</v>
      </c>
      <c r="B20" s="80" t="s">
        <v>127</v>
      </c>
    </row>
    <row r="21" spans="1:2" ht="26.25" x14ac:dyDescent="0.25">
      <c r="A21" s="1" t="s">
        <v>19</v>
      </c>
      <c r="B21" s="5" t="s">
        <v>20</v>
      </c>
    </row>
    <row r="22" spans="1:2" x14ac:dyDescent="0.25">
      <c r="A22" s="1"/>
      <c r="B22" s="81" t="s">
        <v>104</v>
      </c>
    </row>
    <row r="23" spans="1:2" ht="45" x14ac:dyDescent="0.25">
      <c r="A23" s="1" t="s">
        <v>21</v>
      </c>
      <c r="B23" s="4" t="s">
        <v>22</v>
      </c>
    </row>
    <row r="24" spans="1:2" x14ac:dyDescent="0.25">
      <c r="A24" s="1"/>
      <c r="B24" s="80" t="s">
        <v>105</v>
      </c>
    </row>
    <row r="25" spans="1:2" x14ac:dyDescent="0.25">
      <c r="A25" s="1" t="s">
        <v>23</v>
      </c>
      <c r="B25" s="4" t="s">
        <v>24</v>
      </c>
    </row>
    <row r="26" spans="1:2" x14ac:dyDescent="0.25">
      <c r="A26" s="1"/>
      <c r="B26" s="80" t="s">
        <v>106</v>
      </c>
    </row>
    <row r="27" spans="1:2" ht="45" x14ac:dyDescent="0.25">
      <c r="A27" s="1" t="s">
        <v>25</v>
      </c>
      <c r="B27" s="4" t="s">
        <v>26</v>
      </c>
    </row>
    <row r="28" spans="1:2" x14ac:dyDescent="0.25">
      <c r="A28" s="1"/>
      <c r="B28" s="80" t="s">
        <v>107</v>
      </c>
    </row>
    <row r="29" spans="1:2" ht="30" x14ac:dyDescent="0.25">
      <c r="A29" s="1" t="s">
        <v>27</v>
      </c>
      <c r="B29" s="4" t="s">
        <v>28</v>
      </c>
    </row>
    <row r="30" spans="1:2" x14ac:dyDescent="0.25">
      <c r="A30" s="1"/>
      <c r="B30" s="80" t="s">
        <v>106</v>
      </c>
    </row>
    <row r="31" spans="1:2" ht="51.75" x14ac:dyDescent="0.25">
      <c r="A31" s="6" t="s">
        <v>29</v>
      </c>
      <c r="B31" s="5" t="s">
        <v>30</v>
      </c>
    </row>
    <row r="32" spans="1:2" x14ac:dyDescent="0.25">
      <c r="A32" s="6"/>
      <c r="B32" s="81" t="s">
        <v>108</v>
      </c>
    </row>
    <row r="33" spans="1:2" ht="30" x14ac:dyDescent="0.25">
      <c r="A33" s="1" t="s">
        <v>31</v>
      </c>
      <c r="B33" s="4" t="s">
        <v>32</v>
      </c>
    </row>
    <row r="34" spans="1:2" x14ac:dyDescent="0.25">
      <c r="A34" s="1"/>
      <c r="B34" s="80" t="s">
        <v>108</v>
      </c>
    </row>
    <row r="35" spans="1:2" ht="45" x14ac:dyDescent="0.25">
      <c r="A35" s="1" t="s">
        <v>33</v>
      </c>
      <c r="B35" s="4" t="s">
        <v>34</v>
      </c>
    </row>
    <row r="36" spans="1:2" x14ac:dyDescent="0.25">
      <c r="A36" s="1" t="s">
        <v>35</v>
      </c>
      <c r="B36" s="1" t="s">
        <v>36</v>
      </c>
    </row>
    <row r="37" spans="1:2" x14ac:dyDescent="0.25">
      <c r="A37" s="1"/>
      <c r="B37" s="10" t="s">
        <v>107</v>
      </c>
    </row>
    <row r="38" spans="1:2" x14ac:dyDescent="0.25">
      <c r="A38" s="1" t="s">
        <v>37</v>
      </c>
      <c r="B38" s="4" t="s">
        <v>38</v>
      </c>
    </row>
    <row r="39" spans="1:2" x14ac:dyDescent="0.25">
      <c r="A39" s="1"/>
      <c r="B39" s="80" t="s">
        <v>107</v>
      </c>
    </row>
    <row r="40" spans="1:2" x14ac:dyDescent="0.25">
      <c r="A40" s="1" t="s">
        <v>39</v>
      </c>
      <c r="B40" s="1" t="s">
        <v>40</v>
      </c>
    </row>
    <row r="41" spans="1:2" x14ac:dyDescent="0.25">
      <c r="A41" s="1"/>
      <c r="B41" s="10" t="s">
        <v>107</v>
      </c>
    </row>
    <row r="42" spans="1:2" ht="60" x14ac:dyDescent="0.25">
      <c r="A42" s="1" t="s">
        <v>41</v>
      </c>
      <c r="B42" s="4" t="s">
        <v>42</v>
      </c>
    </row>
    <row r="43" spans="1:2" x14ac:dyDescent="0.25">
      <c r="A43" s="1"/>
      <c r="B43" s="80" t="s">
        <v>107</v>
      </c>
    </row>
    <row r="44" spans="1:2" ht="30" x14ac:dyDescent="0.25">
      <c r="A44" s="1" t="s">
        <v>43</v>
      </c>
      <c r="B44" s="4" t="s">
        <v>44</v>
      </c>
    </row>
    <row r="45" spans="1:2" x14ac:dyDescent="0.25">
      <c r="A45" s="1"/>
      <c r="B45" s="80" t="s">
        <v>107</v>
      </c>
    </row>
    <row r="46" spans="1:2" ht="60" x14ac:dyDescent="0.25">
      <c r="A46" s="1" t="s">
        <v>45</v>
      </c>
      <c r="B46" s="4" t="s">
        <v>46</v>
      </c>
    </row>
    <row r="47" spans="1:2" x14ac:dyDescent="0.25">
      <c r="A47" s="1"/>
      <c r="B47" s="80" t="s">
        <v>107</v>
      </c>
    </row>
    <row r="48" spans="1:2" ht="60" x14ac:dyDescent="0.25">
      <c r="A48" s="1" t="s">
        <v>47</v>
      </c>
      <c r="B48" s="4" t="s">
        <v>48</v>
      </c>
    </row>
    <row r="49" spans="1:2" x14ac:dyDescent="0.25">
      <c r="A49" s="1"/>
      <c r="B49" s="80" t="s">
        <v>107</v>
      </c>
    </row>
    <row r="50" spans="1:2" ht="30" x14ac:dyDescent="0.25">
      <c r="A50" s="1" t="s">
        <v>49</v>
      </c>
      <c r="B50" s="4" t="s">
        <v>50</v>
      </c>
    </row>
    <row r="51" spans="1:2" x14ac:dyDescent="0.25">
      <c r="A51" s="1"/>
      <c r="B51" s="80" t="s">
        <v>107</v>
      </c>
    </row>
    <row r="52" spans="1:2" x14ac:dyDescent="0.25">
      <c r="A52" s="1" t="s">
        <v>51</v>
      </c>
      <c r="B52" s="4" t="s">
        <v>52</v>
      </c>
    </row>
    <row r="53" spans="1:2" x14ac:dyDescent="0.25">
      <c r="A53" s="1"/>
      <c r="B53" s="80" t="s">
        <v>116</v>
      </c>
    </row>
    <row r="54" spans="1:2" x14ac:dyDescent="0.25">
      <c r="A54" s="1" t="s">
        <v>53</v>
      </c>
      <c r="B54" s="1" t="s">
        <v>14</v>
      </c>
    </row>
    <row r="55" spans="1:2" x14ac:dyDescent="0.25">
      <c r="A55" s="7" t="s">
        <v>10</v>
      </c>
      <c r="B55" s="10" t="s">
        <v>126</v>
      </c>
    </row>
    <row r="56" spans="1:2" x14ac:dyDescent="0.25">
      <c r="A56" s="1" t="s">
        <v>54</v>
      </c>
      <c r="B56" s="1" t="s">
        <v>55</v>
      </c>
    </row>
    <row r="57" spans="1:2" x14ac:dyDescent="0.25">
      <c r="A57" s="1"/>
      <c r="B57" s="80" t="s">
        <v>107</v>
      </c>
    </row>
    <row r="58" spans="1:2" ht="45" x14ac:dyDescent="0.25">
      <c r="A58" s="1" t="s">
        <v>56</v>
      </c>
      <c r="B58" s="4" t="s">
        <v>57</v>
      </c>
    </row>
    <row r="59" spans="1:2" x14ac:dyDescent="0.25">
      <c r="A59" s="1"/>
      <c r="B59" s="80" t="s">
        <v>107</v>
      </c>
    </row>
    <row r="60" spans="1:2" ht="30" x14ac:dyDescent="0.25">
      <c r="A60" s="1" t="s">
        <v>58</v>
      </c>
      <c r="B60" s="4" t="s">
        <v>59</v>
      </c>
    </row>
    <row r="61" spans="1:2" x14ac:dyDescent="0.25">
      <c r="A61" s="1"/>
      <c r="B61" s="84" t="s">
        <v>107</v>
      </c>
    </row>
    <row r="62" spans="1:2" ht="39" x14ac:dyDescent="0.25">
      <c r="A62" s="1" t="s">
        <v>60</v>
      </c>
      <c r="B62" s="5" t="s">
        <v>61</v>
      </c>
    </row>
    <row r="63" spans="1:2" x14ac:dyDescent="0.25">
      <c r="A63" s="1"/>
      <c r="B63" s="81" t="s">
        <v>106</v>
      </c>
    </row>
    <row r="64" spans="1:2" x14ac:dyDescent="0.25">
      <c r="A64" s="1" t="s">
        <v>62</v>
      </c>
      <c r="B64" s="1" t="s">
        <v>14</v>
      </c>
    </row>
    <row r="65" spans="1:4" x14ac:dyDescent="0.25">
      <c r="A65" s="1"/>
      <c r="B65" s="10" t="s">
        <v>106</v>
      </c>
    </row>
    <row r="66" spans="1:4" ht="30" customHeight="1" x14ac:dyDescent="0.25">
      <c r="A66" s="1" t="s">
        <v>11</v>
      </c>
      <c r="B66" s="4" t="s">
        <v>103</v>
      </c>
    </row>
    <row r="67" spans="1:4" x14ac:dyDescent="0.25">
      <c r="A67" s="1"/>
      <c r="B67" s="99" t="s">
        <v>107</v>
      </c>
    </row>
    <row r="71" spans="1:4" x14ac:dyDescent="0.25">
      <c r="A71" s="8"/>
      <c r="B71" s="8" t="s">
        <v>136</v>
      </c>
      <c r="C71" s="112"/>
      <c r="D71" s="112"/>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612C-9D30-4ED6-9012-DBC972142F43}">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69B7-2140-4B66-BF25-55FA0FC2742C}">
  <dimension ref="A1"/>
  <sheetViews>
    <sheetView workbookViewId="0">
      <selection activeCell="P26" sqref="P26"/>
    </sheetView>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9C1B-DCA8-49C7-A831-4877FC1FDD43}">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8C6E-07A7-4817-BB89-85370DB94619}">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440A-473B-41B1-884B-124D60BB544A}">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38C0-C91B-4AE0-A8D9-FEFE32D6FB60}">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61F38-5743-411F-8336-9F7C868EF79D}">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3ACC5-C272-4BFF-B00E-051C26D797A1}">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31FD6-27F5-4D8F-AF8D-D7E5D41CF071}">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23CA6-1D3F-49F8-823F-AB3991A313D5}">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7F37-578B-4D64-89DF-F1C3CE757AFC}">
  <dimension ref="A1"/>
  <sheetViews>
    <sheetView workbookViewId="0"/>
  </sheetViews>
  <sheetFormatPr defaultRowHeight="15" x14ac:dyDescent="0.2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6F94-7AEE-4420-834F-30ED6C9D42D0}">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52E6-FC30-46F7-BC0D-C182466A16AB}">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50E7-AEF9-440F-BDFD-C5E87B63D557}">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77F5D-93BF-49F2-9070-3B0BB8B09AB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selection activeCell="B17" sqref="B17"/>
    </sheetView>
  </sheetViews>
  <sheetFormatPr defaultRowHeight="15" x14ac:dyDescent="0.25"/>
  <cols>
    <col min="1" max="1" width="5.5703125" customWidth="1"/>
    <col min="2" max="2" width="22.140625" customWidth="1"/>
    <col min="3" max="3" width="12.140625" bestFit="1" customWidth="1"/>
    <col min="4" max="4" width="10" customWidth="1"/>
    <col min="6" max="6" width="13.42578125" customWidth="1"/>
    <col min="7" max="7" width="6.140625" customWidth="1"/>
    <col min="8" max="8" width="10.5703125" customWidth="1"/>
    <col min="10" max="10" width="12" customWidth="1"/>
    <col min="11" max="11" width="9.140625" customWidth="1"/>
    <col min="12" max="12" width="11.28515625" bestFit="1" customWidth="1"/>
  </cols>
  <sheetData>
    <row r="1" spans="1:12" ht="18.75" x14ac:dyDescent="0.3">
      <c r="A1" s="105" t="s">
        <v>101</v>
      </c>
      <c r="B1" s="105"/>
      <c r="C1" s="105"/>
      <c r="D1" s="105"/>
      <c r="E1" s="105"/>
      <c r="F1" s="105"/>
      <c r="G1" s="105"/>
      <c r="H1" s="105"/>
      <c r="I1" s="105"/>
      <c r="J1" s="105"/>
      <c r="K1" s="105"/>
      <c r="L1" s="105"/>
    </row>
    <row r="2" spans="1:12" ht="15.75" x14ac:dyDescent="0.25">
      <c r="B2" t="s">
        <v>138</v>
      </c>
      <c r="C2" s="22" t="s">
        <v>125</v>
      </c>
      <c r="D2" s="22"/>
      <c r="E2" s="22"/>
    </row>
    <row r="3" spans="1:12" ht="15.75" thickBot="1" x14ac:dyDescent="0.3"/>
    <row r="4" spans="1:12" x14ac:dyDescent="0.25">
      <c r="A4" s="106" t="s">
        <v>73</v>
      </c>
      <c r="B4" s="108" t="s">
        <v>74</v>
      </c>
      <c r="C4" s="108" t="s">
        <v>75</v>
      </c>
      <c r="D4" s="108" t="s">
        <v>76</v>
      </c>
      <c r="E4" s="108"/>
      <c r="F4" s="108"/>
      <c r="G4" s="108"/>
      <c r="H4" s="108" t="s">
        <v>77</v>
      </c>
      <c r="I4" s="108"/>
      <c r="J4" s="108"/>
      <c r="K4" s="108"/>
      <c r="L4" s="110" t="s">
        <v>78</v>
      </c>
    </row>
    <row r="5" spans="1:12" ht="26.25" thickBot="1" x14ac:dyDescent="0.3">
      <c r="A5" s="107"/>
      <c r="B5" s="109"/>
      <c r="C5" s="109"/>
      <c r="D5" s="24" t="s">
        <v>79</v>
      </c>
      <c r="E5" s="24" t="s">
        <v>80</v>
      </c>
      <c r="F5" s="24" t="s">
        <v>115</v>
      </c>
      <c r="G5" s="24" t="s">
        <v>82</v>
      </c>
      <c r="H5" s="24" t="s">
        <v>79</v>
      </c>
      <c r="I5" s="24" t="s">
        <v>83</v>
      </c>
      <c r="J5" s="24" t="s">
        <v>81</v>
      </c>
      <c r="K5" s="24" t="s">
        <v>82</v>
      </c>
      <c r="L5" s="111"/>
    </row>
    <row r="6" spans="1:12" x14ac:dyDescent="0.25">
      <c r="A6" s="25" t="s">
        <v>2</v>
      </c>
      <c r="B6" s="26" t="s">
        <v>84</v>
      </c>
      <c r="C6" s="27">
        <f>C9+C8+C7</f>
        <v>145448.78</v>
      </c>
      <c r="D6" s="27"/>
      <c r="E6" s="27"/>
      <c r="F6" s="27"/>
      <c r="G6" s="27"/>
      <c r="H6" s="27"/>
      <c r="I6" s="27"/>
      <c r="J6" s="27"/>
      <c r="K6" s="98"/>
      <c r="L6" s="27">
        <f>L7+L8+L9</f>
        <v>145448.78</v>
      </c>
    </row>
    <row r="7" spans="1:12" x14ac:dyDescent="0.25">
      <c r="A7" s="28" t="s">
        <v>18</v>
      </c>
      <c r="B7" s="29" t="s">
        <v>85</v>
      </c>
      <c r="C7" s="30">
        <v>39174.5</v>
      </c>
      <c r="D7" s="31"/>
      <c r="E7" s="31"/>
      <c r="F7" s="30"/>
      <c r="G7" s="31"/>
      <c r="H7" s="31"/>
      <c r="I7" s="30"/>
      <c r="J7" s="30"/>
      <c r="K7" s="30"/>
      <c r="L7" s="32">
        <v>39174.5</v>
      </c>
    </row>
    <row r="8" spans="1:12" ht="42" customHeight="1" x14ac:dyDescent="0.25">
      <c r="A8" s="28" t="s">
        <v>19</v>
      </c>
      <c r="B8" s="29" t="s">
        <v>86</v>
      </c>
      <c r="C8" s="30">
        <v>101774.28</v>
      </c>
      <c r="D8" s="31"/>
      <c r="E8" s="31"/>
      <c r="F8" s="31"/>
      <c r="G8" s="31"/>
      <c r="H8" s="31"/>
      <c r="I8" s="31"/>
      <c r="J8" s="31"/>
      <c r="K8" s="31"/>
      <c r="L8" s="32">
        <v>101774.28</v>
      </c>
    </row>
    <row r="9" spans="1:12" ht="25.5" customHeight="1" x14ac:dyDescent="0.25">
      <c r="A9" s="28" t="s">
        <v>21</v>
      </c>
      <c r="B9" s="29" t="s">
        <v>128</v>
      </c>
      <c r="C9" s="30">
        <v>4500</v>
      </c>
      <c r="D9" s="31"/>
      <c r="E9" s="31"/>
      <c r="F9" s="31"/>
      <c r="G9" s="31"/>
      <c r="H9" s="31"/>
      <c r="I9" s="31"/>
      <c r="J9" s="31"/>
      <c r="K9" s="31"/>
      <c r="L9" s="32">
        <v>4500</v>
      </c>
    </row>
    <row r="10" spans="1:12" ht="18.75" customHeight="1" x14ac:dyDescent="0.25">
      <c r="A10" s="28" t="s">
        <v>23</v>
      </c>
      <c r="B10" s="29" t="s">
        <v>88</v>
      </c>
      <c r="C10" s="30"/>
      <c r="D10" s="31"/>
      <c r="E10" s="31"/>
      <c r="F10" s="31"/>
      <c r="G10" s="31"/>
      <c r="H10" s="31"/>
      <c r="I10" s="31"/>
      <c r="J10" s="31"/>
      <c r="K10" s="31"/>
      <c r="L10" s="32"/>
    </row>
    <row r="11" spans="1:12" ht="21" customHeight="1" x14ac:dyDescent="0.25">
      <c r="A11" s="28" t="s">
        <v>89</v>
      </c>
      <c r="B11" s="29" t="s">
        <v>90</v>
      </c>
      <c r="C11" s="30"/>
      <c r="D11" s="31"/>
      <c r="E11" s="31"/>
      <c r="F11" s="31"/>
      <c r="G11" s="31"/>
      <c r="H11" s="31"/>
      <c r="I11" s="31"/>
      <c r="J11" s="31"/>
      <c r="K11" s="31"/>
      <c r="L11" s="32"/>
    </row>
    <row r="12" spans="1:12" ht="25.5" customHeight="1" x14ac:dyDescent="0.25">
      <c r="A12" s="33" t="s">
        <v>10</v>
      </c>
      <c r="B12" s="34" t="s">
        <v>91</v>
      </c>
      <c r="C12" s="35"/>
      <c r="D12" s="36"/>
      <c r="E12" s="36"/>
      <c r="F12" s="36"/>
      <c r="G12" s="36"/>
      <c r="H12" s="36"/>
      <c r="I12" s="36"/>
      <c r="J12" s="36"/>
      <c r="K12" s="36"/>
      <c r="L12" s="37"/>
    </row>
    <row r="13" spans="1:12" ht="43.5" customHeight="1" thickBot="1" x14ac:dyDescent="0.3">
      <c r="A13" s="33" t="s">
        <v>11</v>
      </c>
      <c r="B13" s="34" t="s">
        <v>92</v>
      </c>
      <c r="C13" s="35"/>
      <c r="D13" s="36"/>
      <c r="E13" s="36"/>
      <c r="F13" s="36"/>
      <c r="G13" s="36"/>
      <c r="H13" s="36"/>
      <c r="I13" s="36"/>
      <c r="J13" s="36"/>
      <c r="K13" s="36"/>
      <c r="L13" s="37"/>
    </row>
    <row r="14" spans="1:12" ht="16.5" thickBot="1" x14ac:dyDescent="0.3">
      <c r="A14" s="103" t="s">
        <v>72</v>
      </c>
      <c r="B14" s="104"/>
      <c r="C14" s="67">
        <f>C6</f>
        <v>145448.78</v>
      </c>
      <c r="D14" s="23"/>
      <c r="E14" s="23"/>
      <c r="F14" s="23"/>
      <c r="G14" s="23"/>
      <c r="H14" s="23"/>
      <c r="I14" s="23"/>
      <c r="J14" s="23"/>
      <c r="K14" s="67"/>
      <c r="L14" s="85">
        <f>L9+L8+L7</f>
        <v>145448.78</v>
      </c>
    </row>
    <row r="17" spans="2:2" x14ac:dyDescent="0.25">
      <c r="B17" t="s">
        <v>141</v>
      </c>
    </row>
    <row r="24" spans="2:2"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activeCell="B13" sqref="B13"/>
    </sheetView>
  </sheetViews>
  <sheetFormatPr defaultRowHeight="15" x14ac:dyDescent="0.25"/>
  <cols>
    <col min="1" max="1" width="6.85546875" customWidth="1"/>
    <col min="2" max="2" width="18" customWidth="1"/>
    <col min="3" max="3" width="10.140625" bestFit="1" customWidth="1"/>
    <col min="4" max="4" width="10.7109375" customWidth="1"/>
    <col min="6" max="6" width="13.140625" customWidth="1"/>
    <col min="8" max="8" width="10.5703125" customWidth="1"/>
    <col min="10" max="10" width="13.140625" customWidth="1"/>
    <col min="12" max="12" width="11.28515625" bestFit="1" customWidth="1"/>
  </cols>
  <sheetData>
    <row r="1" spans="1:12" ht="18.75" x14ac:dyDescent="0.3">
      <c r="A1" s="105" t="s">
        <v>120</v>
      </c>
      <c r="B1" s="105"/>
      <c r="C1" s="105"/>
      <c r="D1" s="105"/>
      <c r="E1" s="105"/>
      <c r="F1" s="105"/>
      <c r="G1" s="105"/>
      <c r="H1" s="105"/>
      <c r="I1" s="105"/>
      <c r="J1" s="105"/>
      <c r="K1" s="105"/>
      <c r="L1" s="105"/>
    </row>
    <row r="2" spans="1:12" ht="15.75" x14ac:dyDescent="0.25">
      <c r="C2" s="22" t="s">
        <v>125</v>
      </c>
      <c r="D2" s="22"/>
      <c r="E2" s="22"/>
    </row>
    <row r="3" spans="1:12" ht="15.75" thickBot="1" x14ac:dyDescent="0.3">
      <c r="A3">
        <v>2023</v>
      </c>
    </row>
    <row r="4" spans="1:12" x14ac:dyDescent="0.25">
      <c r="A4" s="106" t="s">
        <v>73</v>
      </c>
      <c r="B4" s="108" t="s">
        <v>74</v>
      </c>
      <c r="C4" s="108" t="s">
        <v>75</v>
      </c>
      <c r="D4" s="108" t="s">
        <v>76</v>
      </c>
      <c r="E4" s="108"/>
      <c r="F4" s="108"/>
      <c r="G4" s="108"/>
      <c r="H4" s="108" t="s">
        <v>77</v>
      </c>
      <c r="I4" s="108"/>
      <c r="J4" s="108"/>
      <c r="K4" s="108"/>
      <c r="L4" s="110" t="s">
        <v>78</v>
      </c>
    </row>
    <row r="5" spans="1:12" ht="26.25" thickBot="1" x14ac:dyDescent="0.3">
      <c r="A5" s="107"/>
      <c r="B5" s="109"/>
      <c r="C5" s="109"/>
      <c r="D5" s="24" t="s">
        <v>79</v>
      </c>
      <c r="E5" s="24" t="s">
        <v>118</v>
      </c>
      <c r="F5" s="24" t="s">
        <v>81</v>
      </c>
      <c r="G5" s="24" t="s">
        <v>82</v>
      </c>
      <c r="H5" s="24" t="s">
        <v>79</v>
      </c>
      <c r="I5" s="24" t="s">
        <v>83</v>
      </c>
      <c r="J5" s="24" t="s">
        <v>81</v>
      </c>
      <c r="K5" s="24" t="s">
        <v>82</v>
      </c>
      <c r="L5" s="111"/>
    </row>
    <row r="6" spans="1:12" ht="18.75" customHeight="1" x14ac:dyDescent="0.25">
      <c r="A6" s="25" t="s">
        <v>2</v>
      </c>
      <c r="B6" s="26" t="s">
        <v>84</v>
      </c>
      <c r="C6" s="27">
        <f>C9+C8</f>
        <v>74666.53</v>
      </c>
      <c r="D6" s="27"/>
      <c r="E6" s="27">
        <f>E12</f>
        <v>2544.4</v>
      </c>
      <c r="F6" s="27"/>
      <c r="G6" s="27"/>
      <c r="H6" s="27"/>
      <c r="I6" s="27"/>
      <c r="J6" s="27"/>
      <c r="K6" s="27">
        <f>K12</f>
        <v>0</v>
      </c>
      <c r="L6" s="27">
        <f>L8+L9</f>
        <v>77210.929999999993</v>
      </c>
    </row>
    <row r="7" spans="1:12" x14ac:dyDescent="0.25">
      <c r="A7" s="28" t="s">
        <v>18</v>
      </c>
      <c r="B7" s="29" t="s">
        <v>85</v>
      </c>
      <c r="C7" s="30">
        <v>0</v>
      </c>
      <c r="D7" s="31"/>
      <c r="E7" s="31"/>
      <c r="F7" s="30"/>
      <c r="G7" s="31"/>
      <c r="H7" s="31"/>
      <c r="I7" s="30"/>
      <c r="J7" s="30"/>
      <c r="K7" s="30"/>
      <c r="L7" s="32"/>
    </row>
    <row r="8" spans="1:12" ht="46.5" customHeight="1" x14ac:dyDescent="0.25">
      <c r="A8" s="28" t="s">
        <v>19</v>
      </c>
      <c r="B8" s="29" t="s">
        <v>86</v>
      </c>
      <c r="C8" s="30">
        <v>70166.53</v>
      </c>
      <c r="D8" s="31"/>
      <c r="E8" s="31">
        <v>2544.4</v>
      </c>
      <c r="F8" s="31"/>
      <c r="G8" s="31"/>
      <c r="H8" s="31"/>
      <c r="I8" s="31"/>
      <c r="J8" s="31"/>
      <c r="K8" s="31"/>
      <c r="L8" s="32">
        <f>C8+E8</f>
        <v>72710.929999999993</v>
      </c>
    </row>
    <row r="9" spans="1:12" ht="29.25" customHeight="1" x14ac:dyDescent="0.25">
      <c r="A9" s="28" t="s">
        <v>21</v>
      </c>
      <c r="B9" s="29" t="s">
        <v>87</v>
      </c>
      <c r="C9" s="30">
        <v>4500</v>
      </c>
      <c r="D9" s="31"/>
      <c r="E9" s="31"/>
      <c r="F9" s="31"/>
      <c r="G9" s="31"/>
      <c r="H9" s="31"/>
      <c r="I9" s="31"/>
      <c r="J9" s="31"/>
      <c r="K9" s="31"/>
      <c r="L9" s="32">
        <f>C9-K9</f>
        <v>4500</v>
      </c>
    </row>
    <row r="10" spans="1:12" x14ac:dyDescent="0.25">
      <c r="A10" s="28" t="s">
        <v>23</v>
      </c>
      <c r="B10" s="29" t="s">
        <v>88</v>
      </c>
      <c r="C10" s="30"/>
      <c r="D10" s="31"/>
      <c r="E10" s="31"/>
      <c r="F10" s="31"/>
      <c r="G10" s="31"/>
      <c r="H10" s="31"/>
      <c r="I10" s="31"/>
      <c r="J10" s="31"/>
      <c r="K10" s="31"/>
      <c r="L10" s="32"/>
    </row>
    <row r="11" spans="1:12" ht="28.5" customHeight="1" thickBot="1" x14ac:dyDescent="0.3">
      <c r="A11" s="28" t="s">
        <v>89</v>
      </c>
      <c r="B11" s="29" t="s">
        <v>90</v>
      </c>
      <c r="C11" s="30"/>
      <c r="D11" s="31"/>
      <c r="E11" s="31"/>
      <c r="F11" s="31"/>
      <c r="G11" s="31"/>
      <c r="H11" s="31"/>
      <c r="I11" s="31"/>
      <c r="J11" s="31"/>
      <c r="K11" s="31"/>
      <c r="L11" s="32"/>
    </row>
    <row r="12" spans="1:12" ht="16.5" thickBot="1" x14ac:dyDescent="0.3">
      <c r="A12" s="103" t="s">
        <v>72</v>
      </c>
      <c r="B12" s="104"/>
      <c r="C12" s="67">
        <f>C9+C8</f>
        <v>74666.53</v>
      </c>
      <c r="D12" s="23"/>
      <c r="E12" s="23">
        <v>2544.4</v>
      </c>
      <c r="F12" s="67"/>
      <c r="G12" s="23"/>
      <c r="H12" s="23"/>
      <c r="I12" s="23"/>
      <c r="J12" s="23"/>
      <c r="K12" s="67">
        <f>K9</f>
        <v>0</v>
      </c>
      <c r="L12" s="85">
        <f>L8+L9</f>
        <v>77210.929999999993</v>
      </c>
    </row>
    <row r="13" spans="1:12" x14ac:dyDescent="0.25">
      <c r="B13" s="88">
        <v>45378</v>
      </c>
    </row>
    <row r="16" spans="1:12" ht="15" customHeight="1" x14ac:dyDescent="0.25"/>
    <row r="27" ht="16.5" customHeight="1" x14ac:dyDescent="0.25"/>
  </sheetData>
  <mergeCells count="8">
    <mergeCell ref="A12:B12"/>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workbookViewId="0">
      <selection activeCell="L16" sqref="L16"/>
    </sheetView>
  </sheetViews>
  <sheetFormatPr defaultRowHeight="15" x14ac:dyDescent="0.25"/>
  <cols>
    <col min="2" max="2" width="27.28515625" customWidth="1"/>
    <col min="3" max="3" width="21" customWidth="1"/>
    <col min="4" max="4" width="18.5703125" customWidth="1"/>
  </cols>
  <sheetData>
    <row r="1" spans="1:4" ht="15.75" x14ac:dyDescent="0.25">
      <c r="A1" s="38" t="s">
        <v>121</v>
      </c>
      <c r="B1" s="39"/>
      <c r="C1" s="39"/>
      <c r="D1" s="39">
        <v>2023</v>
      </c>
    </row>
    <row r="2" spans="1:4" x14ac:dyDescent="0.25">
      <c r="A2" s="40"/>
      <c r="B2" s="40"/>
      <c r="C2" s="40"/>
      <c r="D2" s="40"/>
    </row>
    <row r="3" spans="1:4" ht="76.5" x14ac:dyDescent="0.25">
      <c r="A3" s="41" t="s">
        <v>73</v>
      </c>
      <c r="B3" s="42" t="s">
        <v>66</v>
      </c>
      <c r="C3" s="42" t="s">
        <v>93</v>
      </c>
      <c r="D3" s="43" t="s">
        <v>94</v>
      </c>
    </row>
    <row r="4" spans="1:4" ht="15.75" x14ac:dyDescent="0.25">
      <c r="A4" s="44" t="s">
        <v>2</v>
      </c>
      <c r="B4" s="45" t="s">
        <v>84</v>
      </c>
      <c r="C4" s="46">
        <f>C5+C6+C7+C8+C9</f>
        <v>70782.25</v>
      </c>
      <c r="D4" s="46">
        <f>D5+D6+D7+D8+D9</f>
        <v>68237.850000000006</v>
      </c>
    </row>
    <row r="5" spans="1:4" ht="15.75" x14ac:dyDescent="0.25">
      <c r="A5" s="44" t="s">
        <v>18</v>
      </c>
      <c r="B5" s="47" t="s">
        <v>85</v>
      </c>
      <c r="C5" s="48">
        <v>39174.5</v>
      </c>
      <c r="D5" s="49">
        <v>39174.5</v>
      </c>
    </row>
    <row r="6" spans="1:4" ht="37.5" customHeight="1" x14ac:dyDescent="0.25">
      <c r="A6" s="44" t="s">
        <v>5</v>
      </c>
      <c r="B6" s="50" t="s">
        <v>86</v>
      </c>
      <c r="C6" s="48">
        <v>31607.75</v>
      </c>
      <c r="D6" s="49">
        <v>29063.35</v>
      </c>
    </row>
    <row r="7" spans="1:4" ht="39.75" customHeight="1" x14ac:dyDescent="0.25">
      <c r="A7" s="44" t="s">
        <v>21</v>
      </c>
      <c r="B7" s="51" t="s">
        <v>87</v>
      </c>
      <c r="C7" s="48"/>
      <c r="D7" s="49"/>
    </row>
    <row r="8" spans="1:4" ht="37.5" customHeight="1" x14ac:dyDescent="0.25">
      <c r="A8" s="44" t="s">
        <v>23</v>
      </c>
      <c r="B8" s="47" t="s">
        <v>88</v>
      </c>
      <c r="C8" s="48"/>
      <c r="D8" s="49"/>
    </row>
    <row r="9" spans="1:4" ht="15.75" x14ac:dyDescent="0.25">
      <c r="A9" s="44" t="s">
        <v>89</v>
      </c>
      <c r="B9" s="47" t="s">
        <v>90</v>
      </c>
      <c r="C9" s="48"/>
      <c r="D9" s="49"/>
    </row>
    <row r="10" spans="1:4" x14ac:dyDescent="0.25">
      <c r="B10" s="88">
        <v>45378</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A11" sqref="A11"/>
    </sheetView>
  </sheetViews>
  <sheetFormatPr defaultRowHeight="15" x14ac:dyDescent="0.25"/>
  <cols>
    <col min="1" max="1" width="10.140625" bestFit="1" customWidth="1"/>
    <col min="2" max="2" width="55.5703125" customWidth="1"/>
    <col min="3" max="3" width="36.7109375" customWidth="1"/>
  </cols>
  <sheetData>
    <row r="1" spans="1:3" ht="18.75" x14ac:dyDescent="0.3">
      <c r="B1" s="11" t="s">
        <v>65</v>
      </c>
      <c r="C1" s="11"/>
    </row>
    <row r="2" spans="1:3" x14ac:dyDescent="0.25">
      <c r="B2">
        <v>2023</v>
      </c>
    </row>
    <row r="3" spans="1:3" ht="15.75" thickBot="1" x14ac:dyDescent="0.3"/>
    <row r="4" spans="1:3" ht="73.5" customHeight="1" x14ac:dyDescent="0.25">
      <c r="B4" s="12" t="s">
        <v>66</v>
      </c>
      <c r="C4" s="13" t="s">
        <v>67</v>
      </c>
    </row>
    <row r="5" spans="1:3" ht="16.5" thickBot="1" x14ac:dyDescent="0.3">
      <c r="B5" s="14"/>
      <c r="C5" s="15" t="s">
        <v>68</v>
      </c>
    </row>
    <row r="6" spans="1:3" ht="28.5" customHeight="1" x14ac:dyDescent="0.25">
      <c r="B6" s="16" t="s">
        <v>69</v>
      </c>
      <c r="C6" s="17">
        <v>25200</v>
      </c>
    </row>
    <row r="7" spans="1:3" ht="25.5" customHeight="1" x14ac:dyDescent="0.25">
      <c r="B7" s="18" t="s">
        <v>70</v>
      </c>
      <c r="C7" s="19">
        <v>75495.009999999995</v>
      </c>
    </row>
    <row r="8" spans="1:3" ht="24" customHeight="1" thickBot="1" x14ac:dyDescent="0.3">
      <c r="B8" s="18" t="s">
        <v>71</v>
      </c>
      <c r="C8" s="19">
        <v>45744</v>
      </c>
    </row>
    <row r="9" spans="1:3" ht="16.5" thickBot="1" x14ac:dyDescent="0.3">
      <c r="B9" s="21" t="s">
        <v>72</v>
      </c>
      <c r="C9" s="100">
        <f>C8+C7+C6</f>
        <v>146439.01</v>
      </c>
    </row>
    <row r="11" spans="1:3" x14ac:dyDescent="0.25">
      <c r="A11" s="88">
        <v>45377</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42</vt:i4>
      </vt:variant>
    </vt:vector>
  </HeadingPairs>
  <TitlesOfParts>
    <vt:vector size="42" baseType="lpstr">
      <vt:lpstr>Arkusz3 (2)</vt:lpstr>
      <vt:lpstr>Arkusz2 (2)</vt:lpstr>
      <vt:lpstr>Arkusz1</vt:lpstr>
      <vt:lpstr>Arkusz15</vt:lpstr>
      <vt:lpstr>Arkusz16</vt:lpstr>
      <vt:lpstr>Arkusz2</vt:lpstr>
      <vt:lpstr>Arkusz3</vt:lpstr>
      <vt:lpstr>Arkusz4</vt:lpstr>
      <vt:lpstr>Arkusz5</vt:lpstr>
      <vt:lpstr>Arkusz6</vt:lpstr>
      <vt:lpstr>Arkusz17</vt:lpstr>
      <vt:lpstr>Arkusz18</vt:lpstr>
      <vt:lpstr>Arkusz19</vt:lpstr>
      <vt:lpstr>Arkusz37</vt:lpstr>
      <vt:lpstr>Arkusz7</vt:lpstr>
      <vt:lpstr>Arkusz38</vt:lpstr>
      <vt:lpstr>Arkusz39</vt:lpstr>
      <vt:lpstr>Arkusz14</vt:lpstr>
      <vt:lpstr>Arkusz30</vt:lpstr>
      <vt:lpstr>Arkusz23</vt:lpstr>
      <vt:lpstr>Arkusz25</vt:lpstr>
      <vt:lpstr>Arkusz20</vt:lpstr>
      <vt:lpstr>Arkusz24</vt:lpstr>
      <vt:lpstr>Arkusz13</vt:lpstr>
      <vt:lpstr>Arkusz8</vt:lpstr>
      <vt:lpstr>Arkusz10</vt:lpstr>
      <vt:lpstr>Arkusz11</vt:lpstr>
      <vt:lpstr>Arkusz21</vt:lpstr>
      <vt:lpstr>Arkusz12</vt:lpstr>
      <vt:lpstr>Arkusz9</vt:lpstr>
      <vt:lpstr>Arkusz22</vt:lpstr>
      <vt:lpstr>Arkusz26</vt:lpstr>
      <vt:lpstr>Arkusz27</vt:lpstr>
      <vt:lpstr>Arkusz28</vt:lpstr>
      <vt:lpstr>Arkusz29</vt:lpstr>
      <vt:lpstr>Arkusz31</vt:lpstr>
      <vt:lpstr>Arkusz32</vt:lpstr>
      <vt:lpstr>Arkusz33</vt:lpstr>
      <vt:lpstr>Arkusz34</vt:lpstr>
      <vt:lpstr>Arkusz35</vt:lpstr>
      <vt:lpstr>Arkusz36</vt:lpstr>
      <vt:lpstr>Arkusz40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2024-04-24T06:30:50Z</dcterms:modified>
</cp:coreProperties>
</file>